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E:\2026\FINANCIJSKI IZVJ. 2026\6-2026-Fin. izvještaj\"/>
    </mc:Choice>
  </mc:AlternateContent>
  <xr:revisionPtr revIDLastSave="0" documentId="13_ncr:1_{28C88189-6053-49A3-864A-B3A0CDF990E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F340" i="9" s="1"/>
  <c r="L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E329" i="9" s="1"/>
  <c r="B329" i="9" s="1"/>
  <c r="F329" i="9"/>
  <c r="H328" i="9"/>
  <c r="G328" i="9"/>
  <c r="F328" i="9"/>
  <c r="H327" i="9"/>
  <c r="G327" i="9"/>
  <c r="F327" i="9"/>
  <c r="B327" i="9" s="1"/>
  <c r="E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E317" i="9" s="1"/>
  <c r="B317" i="9" s="1"/>
  <c r="G317" i="9"/>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E304" i="9" s="1"/>
  <c r="B304" i="9" s="1"/>
  <c r="G304" i="9"/>
  <c r="F304" i="9"/>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F290" i="9" s="1"/>
  <c r="B290" i="9" s="1"/>
  <c r="E290" i="9"/>
  <c r="M289" i="9"/>
  <c r="L289" i="9"/>
  <c r="F289" i="9" s="1"/>
  <c r="B289" i="9" s="1"/>
  <c r="E289" i="9"/>
  <c r="M288" i="9"/>
  <c r="F288" i="9" s="1"/>
  <c r="B288" i="9" s="1"/>
  <c r="L288" i="9"/>
  <c r="E288" i="9"/>
  <c r="M287" i="9"/>
  <c r="F287" i="9" s="1"/>
  <c r="B287" i="9" s="1"/>
  <c r="L287" i="9"/>
  <c r="E287" i="9"/>
  <c r="M286" i="9"/>
  <c r="F286" i="9" s="1"/>
  <c r="L286" i="9"/>
  <c r="E286" i="9"/>
  <c r="M285" i="9"/>
  <c r="F285" i="9" s="1"/>
  <c r="L285" i="9"/>
  <c r="E285" i="9"/>
  <c r="M284" i="9"/>
  <c r="L284" i="9"/>
  <c r="E284" i="9"/>
  <c r="M283" i="9"/>
  <c r="L283" i="9"/>
  <c r="E283" i="9"/>
  <c r="M282" i="9"/>
  <c r="L282" i="9"/>
  <c r="E282" i="9"/>
  <c r="M281" i="9"/>
  <c r="L281" i="9"/>
  <c r="E281" i="9"/>
  <c r="M280" i="9"/>
  <c r="F280" i="9" s="1"/>
  <c r="B280" i="9" s="1"/>
  <c r="L280" i="9"/>
  <c r="E280" i="9"/>
  <c r="M279" i="9"/>
  <c r="F279" i="9" s="1"/>
  <c r="B279" i="9" s="1"/>
  <c r="L279" i="9"/>
  <c r="E279" i="9"/>
  <c r="M278" i="9"/>
  <c r="F278" i="9" s="1"/>
  <c r="B278" i="9" s="1"/>
  <c r="L278" i="9"/>
  <c r="E278" i="9"/>
  <c r="M277" i="9"/>
  <c r="F277" i="9" s="1"/>
  <c r="L277" i="9"/>
  <c r="E277" i="9"/>
  <c r="M276" i="9"/>
  <c r="L276" i="9"/>
  <c r="F276" i="9" s="1"/>
  <c r="E276" i="9"/>
  <c r="M275" i="9"/>
  <c r="L275" i="9"/>
  <c r="E275" i="9"/>
  <c r="M274" i="9"/>
  <c r="L274" i="9"/>
  <c r="E274" i="9"/>
  <c r="M273" i="9"/>
  <c r="L273" i="9"/>
  <c r="E273" i="9"/>
  <c r="M272" i="9"/>
  <c r="F272" i="9" s="1"/>
  <c r="B272" i="9" s="1"/>
  <c r="L272" i="9"/>
  <c r="E272" i="9"/>
  <c r="M271" i="9"/>
  <c r="L271" i="9"/>
  <c r="F271" i="9"/>
  <c r="B271" i="9" s="1"/>
  <c r="E271" i="9"/>
  <c r="M270" i="9"/>
  <c r="F270" i="9" s="1"/>
  <c r="B270" i="9" s="1"/>
  <c r="L270" i="9"/>
  <c r="E270" i="9"/>
  <c r="M269" i="9"/>
  <c r="F269" i="9" s="1"/>
  <c r="L269" i="9"/>
  <c r="E269" i="9"/>
  <c r="M268" i="9"/>
  <c r="L268" i="9"/>
  <c r="E268" i="9"/>
  <c r="M267" i="9"/>
  <c r="L267" i="9"/>
  <c r="E267" i="9"/>
  <c r="M266" i="9"/>
  <c r="L266" i="9"/>
  <c r="E266" i="9"/>
  <c r="M265" i="9"/>
  <c r="L265" i="9"/>
  <c r="E265" i="9"/>
  <c r="M264" i="9"/>
  <c r="F264" i="9" s="1"/>
  <c r="B264" i="9" s="1"/>
  <c r="L264" i="9"/>
  <c r="E264" i="9"/>
  <c r="M263" i="9"/>
  <c r="F263" i="9" s="1"/>
  <c r="B263" i="9" s="1"/>
  <c r="L263" i="9"/>
  <c r="E263" i="9"/>
  <c r="M262" i="9"/>
  <c r="F262" i="9" s="1"/>
  <c r="B262" i="9" s="1"/>
  <c r="L262" i="9"/>
  <c r="E262" i="9"/>
  <c r="M261" i="9"/>
  <c r="F261" i="9" s="1"/>
  <c r="L261" i="9"/>
  <c r="E261" i="9"/>
  <c r="M260" i="9"/>
  <c r="F260" i="9" s="1"/>
  <c r="L260" i="9"/>
  <c r="E260" i="9"/>
  <c r="M259" i="9"/>
  <c r="L259" i="9"/>
  <c r="E259" i="9"/>
  <c r="M258" i="9"/>
  <c r="L258" i="9"/>
  <c r="E258" i="9"/>
  <c r="M257" i="9"/>
  <c r="L257" i="9"/>
  <c r="E257" i="9"/>
  <c r="M256" i="9"/>
  <c r="L256" i="9"/>
  <c r="F256" i="9"/>
  <c r="B256" i="9" s="1"/>
  <c r="E256" i="9"/>
  <c r="M255" i="9"/>
  <c r="F255" i="9" s="1"/>
  <c r="B255" i="9" s="1"/>
  <c r="L255" i="9"/>
  <c r="E255" i="9"/>
  <c r="M254" i="9"/>
  <c r="F254" i="9" s="1"/>
  <c r="B254" i="9" s="1"/>
  <c r="L254" i="9"/>
  <c r="E254" i="9"/>
  <c r="M253" i="9"/>
  <c r="F253" i="9" s="1"/>
  <c r="L253" i="9"/>
  <c r="E253" i="9"/>
  <c r="B253" i="9" s="1"/>
  <c r="M252" i="9"/>
  <c r="L252" i="9"/>
  <c r="E252" i="9"/>
  <c r="M251" i="9"/>
  <c r="L251" i="9"/>
  <c r="F251" i="9" s="1"/>
  <c r="E251" i="9"/>
  <c r="M250" i="9"/>
  <c r="L250" i="9"/>
  <c r="E250" i="9"/>
  <c r="M249" i="9"/>
  <c r="L249" i="9"/>
  <c r="E249" i="9"/>
  <c r="M248" i="9"/>
  <c r="L248" i="9"/>
  <c r="F248" i="9"/>
  <c r="B248" i="9" s="1"/>
  <c r="E248" i="9"/>
  <c r="M247" i="9"/>
  <c r="F247" i="9" s="1"/>
  <c r="B247" i="9" s="1"/>
  <c r="L247" i="9"/>
  <c r="E247" i="9"/>
  <c r="M246" i="9"/>
  <c r="F246" i="9" s="1"/>
  <c r="L246" i="9"/>
  <c r="E246" i="9"/>
  <c r="M245" i="9"/>
  <c r="F245" i="9" s="1"/>
  <c r="L245" i="9"/>
  <c r="E245" i="9"/>
  <c r="M244" i="9"/>
  <c r="L244" i="9"/>
  <c r="E244" i="9"/>
  <c r="M243" i="9"/>
  <c r="L243" i="9"/>
  <c r="E243" i="9"/>
  <c r="M242" i="9"/>
  <c r="L242" i="9"/>
  <c r="E242" i="9"/>
  <c r="M241" i="9"/>
  <c r="L241" i="9"/>
  <c r="E241" i="9"/>
  <c r="M240" i="9"/>
  <c r="F240" i="9" s="1"/>
  <c r="B240" i="9" s="1"/>
  <c r="L240" i="9"/>
  <c r="E240" i="9"/>
  <c r="M239" i="9"/>
  <c r="F239" i="9" s="1"/>
  <c r="B239" i="9" s="1"/>
  <c r="L239" i="9"/>
  <c r="E239" i="9"/>
  <c r="M238" i="9"/>
  <c r="F238" i="9" s="1"/>
  <c r="B238" i="9" s="1"/>
  <c r="L238" i="9"/>
  <c r="E238" i="9"/>
  <c r="M237" i="9"/>
  <c r="F237" i="9" s="1"/>
  <c r="L237" i="9"/>
  <c r="E237" i="9"/>
  <c r="M236" i="9"/>
  <c r="L236" i="9"/>
  <c r="E236" i="9"/>
  <c r="M235" i="9"/>
  <c r="L235" i="9"/>
  <c r="F235" i="9" s="1"/>
  <c r="E235" i="9"/>
  <c r="M234" i="9"/>
  <c r="L234" i="9"/>
  <c r="E234" i="9"/>
  <c r="M233" i="9"/>
  <c r="L233" i="9"/>
  <c r="E233" i="9"/>
  <c r="M232" i="9"/>
  <c r="F232" i="9" s="1"/>
  <c r="B232" i="9" s="1"/>
  <c r="L232" i="9"/>
  <c r="E232" i="9"/>
  <c r="M231" i="9"/>
  <c r="F231" i="9" s="1"/>
  <c r="B231" i="9" s="1"/>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G170" i="9"/>
  <c r="F170" i="9"/>
  <c r="H169" i="9"/>
  <c r="G169" i="9"/>
  <c r="F169" i="9"/>
  <c r="H168" i="9"/>
  <c r="E168" i="9" s="1"/>
  <c r="G168" i="9"/>
  <c r="F168" i="9"/>
  <c r="H167" i="9"/>
  <c r="G167" i="9"/>
  <c r="F167" i="9"/>
  <c r="H166" i="9"/>
  <c r="E166" i="9" s="1"/>
  <c r="B166" i="9" s="1"/>
  <c r="G166" i="9"/>
  <c r="F166" i="9"/>
  <c r="H165" i="9"/>
  <c r="G165" i="9"/>
  <c r="F165" i="9"/>
  <c r="E165" i="9"/>
  <c r="B165" i="9" s="1"/>
  <c r="H164" i="9"/>
  <c r="G164" i="9"/>
  <c r="E164" i="9" s="1"/>
  <c r="B164" i="9" s="1"/>
  <c r="F164" i="9"/>
  <c r="H163" i="9"/>
  <c r="G163" i="9"/>
  <c r="F163" i="9"/>
  <c r="H162" i="9"/>
  <c r="G162" i="9"/>
  <c r="F162" i="9"/>
  <c r="H161" i="9"/>
  <c r="G161" i="9"/>
  <c r="F161" i="9"/>
  <c r="H160" i="9"/>
  <c r="E160" i="9" s="1"/>
  <c r="G160" i="9"/>
  <c r="F160" i="9"/>
  <c r="H159" i="9"/>
  <c r="G159" i="9"/>
  <c r="F159" i="9"/>
  <c r="H158" i="9"/>
  <c r="E158" i="9" s="1"/>
  <c r="B158" i="9" s="1"/>
  <c r="G158" i="9"/>
  <c r="F158" i="9"/>
  <c r="H157" i="9"/>
  <c r="E157" i="9" s="1"/>
  <c r="B157" i="9" s="1"/>
  <c r="G157" i="9"/>
  <c r="F157" i="9"/>
  <c r="F156" i="9"/>
  <c r="H155" i="9"/>
  <c r="G155" i="9"/>
  <c r="F155" i="9"/>
  <c r="H154" i="9"/>
  <c r="G154" i="9"/>
  <c r="E154" i="9" s="1"/>
  <c r="B154" i="9" s="1"/>
  <c r="F154" i="9"/>
  <c r="H153" i="9"/>
  <c r="G153" i="9"/>
  <c r="F153" i="9"/>
  <c r="H152" i="9"/>
  <c r="E152" i="9" s="1"/>
  <c r="G152" i="9"/>
  <c r="F152" i="9"/>
  <c r="H151" i="9"/>
  <c r="G151" i="9"/>
  <c r="F151" i="9"/>
  <c r="H150" i="9"/>
  <c r="E150" i="9" s="1"/>
  <c r="B150" i="9" s="1"/>
  <c r="G150" i="9"/>
  <c r="F150" i="9"/>
  <c r="H149" i="9"/>
  <c r="E149" i="9" s="1"/>
  <c r="B149" i="9" s="1"/>
  <c r="G149" i="9"/>
  <c r="F149" i="9"/>
  <c r="H148" i="9"/>
  <c r="G148" i="9"/>
  <c r="F148" i="9"/>
  <c r="H147" i="9"/>
  <c r="G147" i="9"/>
  <c r="F147" i="9"/>
  <c r="H146" i="9"/>
  <c r="G146" i="9"/>
  <c r="E146" i="9" s="1"/>
  <c r="B146" i="9" s="1"/>
  <c r="F146" i="9"/>
  <c r="H145" i="9"/>
  <c r="G145" i="9"/>
  <c r="E145" i="9" s="1"/>
  <c r="B145" i="9" s="1"/>
  <c r="F145" i="9"/>
  <c r="H144" i="9"/>
  <c r="E144" i="9" s="1"/>
  <c r="G144" i="9"/>
  <c r="F144" i="9"/>
  <c r="H143" i="9"/>
  <c r="G143" i="9"/>
  <c r="F143" i="9"/>
  <c r="H142" i="9"/>
  <c r="E142" i="9" s="1"/>
  <c r="B142" i="9" s="1"/>
  <c r="G142" i="9"/>
  <c r="F142" i="9"/>
  <c r="H141" i="9"/>
  <c r="G141" i="9"/>
  <c r="F141" i="9"/>
  <c r="E141" i="9"/>
  <c r="B141" i="9" s="1"/>
  <c r="H140" i="9"/>
  <c r="G140" i="9"/>
  <c r="F140" i="9"/>
  <c r="H139" i="9"/>
  <c r="G139" i="9"/>
  <c r="E139" i="9" s="1"/>
  <c r="B139" i="9" s="1"/>
  <c r="F139" i="9"/>
  <c r="H138" i="9"/>
  <c r="G138" i="9"/>
  <c r="E138" i="9" s="1"/>
  <c r="B138" i="9" s="1"/>
  <c r="F138" i="9"/>
  <c r="H137" i="9"/>
  <c r="G137" i="9"/>
  <c r="F137" i="9"/>
  <c r="H136" i="9"/>
  <c r="G136" i="9"/>
  <c r="F136" i="9"/>
  <c r="E136" i="9"/>
  <c r="B136" i="9" s="1"/>
  <c r="H135" i="9"/>
  <c r="G135" i="9"/>
  <c r="F135" i="9"/>
  <c r="H134" i="9"/>
  <c r="E134" i="9" s="1"/>
  <c r="B134" i="9" s="1"/>
  <c r="G134" i="9"/>
  <c r="F134" i="9"/>
  <c r="H133" i="9"/>
  <c r="E133" i="9" s="1"/>
  <c r="B133" i="9" s="1"/>
  <c r="G133" i="9"/>
  <c r="F133" i="9"/>
  <c r="H132" i="9"/>
  <c r="G132" i="9"/>
  <c r="F132" i="9"/>
  <c r="H131" i="9"/>
  <c r="G131" i="9"/>
  <c r="F131" i="9"/>
  <c r="H130" i="9"/>
  <c r="G130" i="9"/>
  <c r="F130" i="9"/>
  <c r="H129" i="9"/>
  <c r="G129" i="9"/>
  <c r="E129" i="9" s="1"/>
  <c r="B129" i="9" s="1"/>
  <c r="F129" i="9"/>
  <c r="H128" i="9"/>
  <c r="E128" i="9" s="1"/>
  <c r="B128" i="9" s="1"/>
  <c r="G128" i="9"/>
  <c r="F128" i="9"/>
  <c r="H127" i="9"/>
  <c r="G127" i="9"/>
  <c r="F127" i="9"/>
  <c r="H126" i="9"/>
  <c r="E126" i="9" s="1"/>
  <c r="B126" i="9" s="1"/>
  <c r="G126" i="9"/>
  <c r="F126" i="9"/>
  <c r="H125" i="9"/>
  <c r="G125" i="9"/>
  <c r="F125" i="9"/>
  <c r="E125" i="9"/>
  <c r="B125" i="9" s="1"/>
  <c r="H124" i="9"/>
  <c r="G124" i="9"/>
  <c r="F124" i="9"/>
  <c r="H123" i="9"/>
  <c r="E123" i="9" s="1"/>
  <c r="B123" i="9" s="1"/>
  <c r="G123" i="9"/>
  <c r="F123" i="9"/>
  <c r="H122" i="9"/>
  <c r="G122" i="9"/>
  <c r="F122" i="9"/>
  <c r="H121" i="9"/>
  <c r="G121" i="9"/>
  <c r="E121" i="9" s="1"/>
  <c r="B121" i="9" s="1"/>
  <c r="F121" i="9"/>
  <c r="H120" i="9"/>
  <c r="G120" i="9"/>
  <c r="F120" i="9"/>
  <c r="H119" i="9"/>
  <c r="G119" i="9"/>
  <c r="F119" i="9"/>
  <c r="H118" i="9"/>
  <c r="E118" i="9" s="1"/>
  <c r="B118" i="9" s="1"/>
  <c r="G118" i="9"/>
  <c r="F118" i="9"/>
  <c r="H117" i="9"/>
  <c r="E117" i="9" s="1"/>
  <c r="B117" i="9" s="1"/>
  <c r="G117" i="9"/>
  <c r="F117" i="9"/>
  <c r="H116" i="9"/>
  <c r="G116" i="9"/>
  <c r="F116" i="9"/>
  <c r="H115" i="9"/>
  <c r="E115" i="9" s="1"/>
  <c r="B115" i="9" s="1"/>
  <c r="G115" i="9"/>
  <c r="F115" i="9"/>
  <c r="H114" i="9"/>
  <c r="G114" i="9"/>
  <c r="F114" i="9"/>
  <c r="H113" i="9"/>
  <c r="G113" i="9"/>
  <c r="E113" i="9" s="1"/>
  <c r="B113" i="9" s="1"/>
  <c r="F113" i="9"/>
  <c r="H112" i="9"/>
  <c r="G112" i="9"/>
  <c r="F112" i="9"/>
  <c r="H111" i="9"/>
  <c r="G111" i="9"/>
  <c r="F111" i="9"/>
  <c r="H110" i="9"/>
  <c r="E110" i="9" s="1"/>
  <c r="B110" i="9" s="1"/>
  <c r="G110" i="9"/>
  <c r="F110" i="9"/>
  <c r="H109" i="9"/>
  <c r="E109" i="9" s="1"/>
  <c r="B109" i="9" s="1"/>
  <c r="G109" i="9"/>
  <c r="F109" i="9"/>
  <c r="H108" i="9"/>
  <c r="G108" i="9"/>
  <c r="E108" i="9" s="1"/>
  <c r="B108" i="9" s="1"/>
  <c r="F108" i="9"/>
  <c r="H107" i="9"/>
  <c r="G107" i="9"/>
  <c r="F107" i="9"/>
  <c r="H106" i="9"/>
  <c r="G106" i="9"/>
  <c r="F106" i="9"/>
  <c r="H105" i="9"/>
  <c r="G105" i="9"/>
  <c r="E105" i="9" s="1"/>
  <c r="B105" i="9" s="1"/>
  <c r="F105" i="9"/>
  <c r="H104" i="9"/>
  <c r="G104" i="9"/>
  <c r="F104" i="9"/>
  <c r="H103" i="9"/>
  <c r="G103" i="9"/>
  <c r="E103" i="9" s="1"/>
  <c r="B103" i="9" s="1"/>
  <c r="F103" i="9"/>
  <c r="H102" i="9"/>
  <c r="E102" i="9" s="1"/>
  <c r="B102" i="9" s="1"/>
  <c r="G102" i="9"/>
  <c r="F102" i="9"/>
  <c r="H101" i="9"/>
  <c r="E101" i="9" s="1"/>
  <c r="B101" i="9" s="1"/>
  <c r="G101" i="9"/>
  <c r="F101" i="9"/>
  <c r="H100" i="9"/>
  <c r="G100" i="9"/>
  <c r="E100" i="9" s="1"/>
  <c r="B100" i="9" s="1"/>
  <c r="F100" i="9"/>
  <c r="H99" i="9"/>
  <c r="G99" i="9"/>
  <c r="F99" i="9"/>
  <c r="H98" i="9"/>
  <c r="G98" i="9"/>
  <c r="F98" i="9"/>
  <c r="H97" i="9"/>
  <c r="G97" i="9"/>
  <c r="F97" i="9"/>
  <c r="H96" i="9"/>
  <c r="G96" i="9"/>
  <c r="F96" i="9"/>
  <c r="H95" i="9"/>
  <c r="G95" i="9"/>
  <c r="F95" i="9"/>
  <c r="H94" i="9"/>
  <c r="E94" i="9" s="1"/>
  <c r="B94" i="9" s="1"/>
  <c r="G94" i="9"/>
  <c r="F94" i="9"/>
  <c r="H93" i="9"/>
  <c r="E93" i="9" s="1"/>
  <c r="B93" i="9" s="1"/>
  <c r="G93" i="9"/>
  <c r="F93" i="9"/>
  <c r="H92" i="9"/>
  <c r="G92" i="9"/>
  <c r="F92" i="9"/>
  <c r="H91" i="9"/>
  <c r="E91" i="9" s="1"/>
  <c r="B91" i="9" s="1"/>
  <c r="G91" i="9"/>
  <c r="F91" i="9"/>
  <c r="H90" i="9"/>
  <c r="G90" i="9"/>
  <c r="E90" i="9" s="1"/>
  <c r="B90" i="9" s="1"/>
  <c r="F90" i="9"/>
  <c r="H89" i="9"/>
  <c r="G89" i="9"/>
  <c r="E89" i="9" s="1"/>
  <c r="B89" i="9" s="1"/>
  <c r="F89" i="9"/>
  <c r="H88" i="9"/>
  <c r="G88" i="9"/>
  <c r="F88" i="9"/>
  <c r="H87" i="9"/>
  <c r="G87" i="9"/>
  <c r="F87" i="9"/>
  <c r="H86" i="9"/>
  <c r="E86" i="9" s="1"/>
  <c r="B86" i="9" s="1"/>
  <c r="G86" i="9"/>
  <c r="F86" i="9"/>
  <c r="H85" i="9"/>
  <c r="E85" i="9" s="1"/>
  <c r="B85" i="9" s="1"/>
  <c r="G85" i="9"/>
  <c r="F85" i="9"/>
  <c r="H84" i="9"/>
  <c r="G84" i="9"/>
  <c r="F84" i="9"/>
  <c r="H83" i="9"/>
  <c r="E83" i="9" s="1"/>
  <c r="B83" i="9" s="1"/>
  <c r="G83" i="9"/>
  <c r="F83" i="9"/>
  <c r="H82" i="9"/>
  <c r="G82" i="9"/>
  <c r="E82" i="9" s="1"/>
  <c r="B82" i="9" s="1"/>
  <c r="F82" i="9"/>
  <c r="H81" i="9"/>
  <c r="G81" i="9"/>
  <c r="F81" i="9"/>
  <c r="H80" i="9"/>
  <c r="G80" i="9"/>
  <c r="F80" i="9"/>
  <c r="H79" i="9"/>
  <c r="G79" i="9"/>
  <c r="F79" i="9"/>
  <c r="H78" i="9"/>
  <c r="E78" i="9" s="1"/>
  <c r="B78" i="9" s="1"/>
  <c r="G78" i="9"/>
  <c r="F78" i="9"/>
  <c r="H77" i="9"/>
  <c r="E77" i="9" s="1"/>
  <c r="B77" i="9" s="1"/>
  <c r="G77" i="9"/>
  <c r="F77" i="9"/>
  <c r="H76" i="9"/>
  <c r="G76" i="9"/>
  <c r="F76" i="9"/>
  <c r="H75" i="9"/>
  <c r="G75" i="9"/>
  <c r="F75" i="9"/>
  <c r="E75" i="9"/>
  <c r="B75" i="9" s="1"/>
  <c r="H74" i="9"/>
  <c r="G74" i="9"/>
  <c r="F74" i="9"/>
  <c r="H73" i="9"/>
  <c r="G73" i="9"/>
  <c r="F73" i="9"/>
  <c r="H72" i="9"/>
  <c r="G72" i="9"/>
  <c r="E72" i="9" s="1"/>
  <c r="B72" i="9" s="1"/>
  <c r="F72" i="9"/>
  <c r="H71" i="9"/>
  <c r="G71" i="9"/>
  <c r="F71" i="9"/>
  <c r="H70" i="9"/>
  <c r="E70" i="9" s="1"/>
  <c r="B70" i="9" s="1"/>
  <c r="G70" i="9"/>
  <c r="F70" i="9"/>
  <c r="H69" i="9"/>
  <c r="E69" i="9" s="1"/>
  <c r="B69" i="9" s="1"/>
  <c r="G69" i="9"/>
  <c r="F69" i="9"/>
  <c r="H68" i="9"/>
  <c r="G68" i="9"/>
  <c r="F68" i="9"/>
  <c r="H67" i="9"/>
  <c r="G67" i="9"/>
  <c r="F67" i="9"/>
  <c r="E67" i="9"/>
  <c r="B67" i="9" s="1"/>
  <c r="H66" i="9"/>
  <c r="E66" i="9" s="1"/>
  <c r="B66" i="9" s="1"/>
  <c r="G66" i="9"/>
  <c r="F66" i="9"/>
  <c r="H65" i="9"/>
  <c r="E65" i="9" s="1"/>
  <c r="B65" i="9" s="1"/>
  <c r="G65" i="9"/>
  <c r="F65" i="9"/>
  <c r="H64" i="9"/>
  <c r="G64" i="9"/>
  <c r="F64" i="9"/>
  <c r="E64" i="9"/>
  <c r="B64" i="9" s="1"/>
  <c r="H63" i="9"/>
  <c r="G63" i="9"/>
  <c r="F63" i="9"/>
  <c r="H62" i="9"/>
  <c r="E62" i="9" s="1"/>
  <c r="B62" i="9" s="1"/>
  <c r="G62" i="9"/>
  <c r="F62" i="9"/>
  <c r="H61" i="9"/>
  <c r="G61" i="9"/>
  <c r="F61" i="9"/>
  <c r="H60" i="9"/>
  <c r="G60" i="9"/>
  <c r="F60" i="9"/>
  <c r="H59" i="9"/>
  <c r="E59" i="9" s="1"/>
  <c r="B59" i="9" s="1"/>
  <c r="G59" i="9"/>
  <c r="F59" i="9"/>
  <c r="H58" i="9"/>
  <c r="E58" i="9" s="1"/>
  <c r="B58" i="9" s="1"/>
  <c r="G58" i="9"/>
  <c r="F58" i="9"/>
  <c r="H57" i="9"/>
  <c r="E57" i="9" s="1"/>
  <c r="B57" i="9" s="1"/>
  <c r="G57" i="9"/>
  <c r="F57" i="9"/>
  <c r="H56" i="9"/>
  <c r="G56" i="9"/>
  <c r="F56" i="9"/>
  <c r="E56" i="9"/>
  <c r="B56" i="9" s="1"/>
  <c r="H55" i="9"/>
  <c r="G55" i="9"/>
  <c r="F55" i="9"/>
  <c r="H54" i="9"/>
  <c r="E54" i="9" s="1"/>
  <c r="B54" i="9" s="1"/>
  <c r="G54" i="9"/>
  <c r="F54" i="9"/>
  <c r="H53" i="9"/>
  <c r="G53" i="9"/>
  <c r="F53" i="9"/>
  <c r="H52" i="9"/>
  <c r="G52" i="9"/>
  <c r="F52" i="9"/>
  <c r="H51" i="9"/>
  <c r="E51" i="9" s="1"/>
  <c r="B51" i="9" s="1"/>
  <c r="G51" i="9"/>
  <c r="F51" i="9"/>
  <c r="H50" i="9"/>
  <c r="E50" i="9" s="1"/>
  <c r="B50" i="9" s="1"/>
  <c r="G50" i="9"/>
  <c r="F50" i="9"/>
  <c r="H49" i="9"/>
  <c r="E49" i="9" s="1"/>
  <c r="B49" i="9" s="1"/>
  <c r="G49" i="9"/>
  <c r="F49" i="9"/>
  <c r="H48" i="9"/>
  <c r="E48" i="9" s="1"/>
  <c r="B48" i="9" s="1"/>
  <c r="G48" i="9"/>
  <c r="F48" i="9"/>
  <c r="H47" i="9"/>
  <c r="G47" i="9"/>
  <c r="F47" i="9"/>
  <c r="H46" i="9"/>
  <c r="E46" i="9" s="1"/>
  <c r="B46" i="9" s="1"/>
  <c r="G46" i="9"/>
  <c r="F46" i="9"/>
  <c r="H45" i="9"/>
  <c r="G45" i="9"/>
  <c r="F45" i="9"/>
  <c r="H44" i="9"/>
  <c r="G44" i="9"/>
  <c r="F44" i="9"/>
  <c r="H43" i="9"/>
  <c r="E43" i="9" s="1"/>
  <c r="B43" i="9" s="1"/>
  <c r="G43" i="9"/>
  <c r="F43" i="9"/>
  <c r="H42" i="9"/>
  <c r="E42" i="9" s="1"/>
  <c r="B42" i="9" s="1"/>
  <c r="G42" i="9"/>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G30" i="9"/>
  <c r="F30" i="9"/>
  <c r="E30" i="9"/>
  <c r="B30" i="9" s="1"/>
  <c r="H29" i="9"/>
  <c r="G29" i="9"/>
  <c r="F29" i="9"/>
  <c r="H28" i="9"/>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I41" i="3" s="1"/>
  <c r="D97" i="8"/>
  <c r="D92" i="8"/>
  <c r="D87" i="8"/>
  <c r="D82" i="8"/>
  <c r="D77" i="8"/>
  <c r="D72" i="8"/>
  <c r="D67" i="8"/>
  <c r="D62" i="8"/>
  <c r="D57" i="8"/>
  <c r="C1633" i="1" s="1"/>
  <c r="H1633" i="1" s="1"/>
  <c r="D52" i="8"/>
  <c r="D46" i="8"/>
  <c r="C1622" i="1" s="1"/>
  <c r="H1622" i="1" s="1"/>
  <c r="D37" i="8"/>
  <c r="D27" i="8"/>
  <c r="D25" i="8" s="1"/>
  <c r="C1601" i="1" s="1"/>
  <c r="D18" i="8"/>
  <c r="D8" i="8"/>
  <c r="D6" i="8" s="1"/>
  <c r="E44" i="7"/>
  <c r="E38" i="7" s="1"/>
  <c r="D44" i="7"/>
  <c r="E39" i="7"/>
  <c r="D39" i="7"/>
  <c r="D38" i="7"/>
  <c r="E30" i="7"/>
  <c r="D30" i="7"/>
  <c r="E23" i="7"/>
  <c r="E22" i="7" s="1"/>
  <c r="D23" i="7"/>
  <c r="D22" i="7" s="1"/>
  <c r="E14" i="7"/>
  <c r="D14" i="7"/>
  <c r="E7" i="7"/>
  <c r="D7" i="7"/>
  <c r="D6" i="7" s="1"/>
  <c r="D5" i="7" s="1"/>
  <c r="G345" i="9" s="1"/>
  <c r="E345" i="9" s="1"/>
  <c r="E6" i="7"/>
  <c r="E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E114" i="6" s="1"/>
  <c r="I30" i="3" s="1"/>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E141" i="6" s="1"/>
  <c r="I31" i="3" s="1"/>
  <c r="D6" i="6"/>
  <c r="D5" i="6" s="1"/>
  <c r="H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F196" i="5"/>
  <c r="E196" i="5"/>
  <c r="H336" i="9" s="1"/>
  <c r="D196" i="5"/>
  <c r="G336" i="9" s="1"/>
  <c r="F195" i="5"/>
  <c r="F194" i="5"/>
  <c r="F193" i="5"/>
  <c r="F192" i="5"/>
  <c r="F191" i="5"/>
  <c r="F190" i="5"/>
  <c r="F189" i="5"/>
  <c r="F188" i="5"/>
  <c r="F187" i="5"/>
  <c r="F186" i="5"/>
  <c r="E185" i="5"/>
  <c r="E177" i="5"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5" i="9" s="1"/>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E7" i="5" s="1"/>
  <c r="I22" i="3"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E629" i="4" s="1"/>
  <c r="D623" i="1" s="1"/>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E603" i="4"/>
  <c r="D603" i="4"/>
  <c r="F603" i="4" s="1"/>
  <c r="F602" i="4"/>
  <c r="F601" i="4"/>
  <c r="F600" i="4"/>
  <c r="F599" i="4"/>
  <c r="E598" i="4"/>
  <c r="E597" i="4" s="1"/>
  <c r="D591" i="1" s="1"/>
  <c r="D598" i="4"/>
  <c r="F598" i="4" s="1"/>
  <c r="D597" i="4"/>
  <c r="F597" i="4" s="1"/>
  <c r="F596" i="4"/>
  <c r="F595" i="4"/>
  <c r="E594" i="4"/>
  <c r="D594" i="4"/>
  <c r="F594" i="4" s="1"/>
  <c r="F593" i="4"/>
  <c r="F592" i="4"/>
  <c r="F591" i="4"/>
  <c r="E591" i="4"/>
  <c r="D585" i="1" s="1"/>
  <c r="D591" i="4"/>
  <c r="F590" i="4"/>
  <c r="E589" i="4"/>
  <c r="D589" i="4"/>
  <c r="F589" i="4" s="1"/>
  <c r="F588" i="4"/>
  <c r="F587" i="4"/>
  <c r="F586" i="4"/>
  <c r="F585" i="4"/>
  <c r="E585" i="4"/>
  <c r="D579" i="1" s="1"/>
  <c r="D585" i="4"/>
  <c r="D584" i="4"/>
  <c r="F584" i="4" s="1"/>
  <c r="F583" i="4"/>
  <c r="F582" i="4"/>
  <c r="F581" i="4"/>
  <c r="E581" i="4"/>
  <c r="D581" i="4"/>
  <c r="F580" i="4"/>
  <c r="F579" i="4"/>
  <c r="E578" i="4"/>
  <c r="D578" i="4"/>
  <c r="D571" i="4" s="1"/>
  <c r="F571"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F534" i="4"/>
  <c r="F533" i="4"/>
  <c r="E532" i="4"/>
  <c r="D532" i="4"/>
  <c r="F532" i="4" s="1"/>
  <c r="F531" i="4"/>
  <c r="F530" i="4"/>
  <c r="F529" i="4"/>
  <c r="E529" i="4"/>
  <c r="E522" i="4" s="1"/>
  <c r="D516" i="1" s="1"/>
  <c r="D529" i="4"/>
  <c r="F528" i="4"/>
  <c r="F527" i="4"/>
  <c r="E526" i="4"/>
  <c r="D526" i="4"/>
  <c r="F526" i="4" s="1"/>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F473" i="4"/>
  <c r="E473" i="4"/>
  <c r="E466" i="4" s="1"/>
  <c r="D460" i="1" s="1"/>
  <c r="D473" i="4"/>
  <c r="F472" i="4"/>
  <c r="F471" i="4"/>
  <c r="E470" i="4"/>
  <c r="D470" i="4"/>
  <c r="F470" i="4" s="1"/>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39" i="1" s="1"/>
  <c r="D445" i="4"/>
  <c r="F444" i="4"/>
  <c r="F443" i="4"/>
  <c r="F442" i="4"/>
  <c r="F441" i="4"/>
  <c r="E440" i="4"/>
  <c r="D440" i="4"/>
  <c r="F440" i="4" s="1"/>
  <c r="F439" i="4"/>
  <c r="F438" i="4"/>
  <c r="E437" i="4"/>
  <c r="D437" i="4"/>
  <c r="F437" i="4" s="1"/>
  <c r="F436" i="4"/>
  <c r="F435" i="4"/>
  <c r="F434" i="4"/>
  <c r="F433" i="4"/>
  <c r="E432" i="4"/>
  <c r="D432" i="4"/>
  <c r="F432" i="4" s="1"/>
  <c r="D431" i="4"/>
  <c r="E428" i="4"/>
  <c r="D428" i="4"/>
  <c r="E427" i="4"/>
  <c r="D422" i="1" s="1"/>
  <c r="H422" i="1" s="1"/>
  <c r="D427" i="4"/>
  <c r="F427" i="4" s="1"/>
  <c r="E426" i="4"/>
  <c r="D426" i="4"/>
  <c r="D647" i="4" s="1"/>
  <c r="F421" i="4"/>
  <c r="F420" i="4"/>
  <c r="F419" i="4"/>
  <c r="F416" i="4"/>
  <c r="F415" i="4"/>
  <c r="F414" i="4"/>
  <c r="F413" i="4"/>
  <c r="E412" i="4"/>
  <c r="D412" i="4"/>
  <c r="F412" i="4" s="1"/>
  <c r="F411" i="4"/>
  <c r="F410" i="4"/>
  <c r="E410" i="4"/>
  <c r="D410" i="4"/>
  <c r="F409" i="4"/>
  <c r="F408" i="4"/>
  <c r="E407" i="4"/>
  <c r="E406" i="4" s="1"/>
  <c r="D407" i="4"/>
  <c r="D406" i="4" s="1"/>
  <c r="F406" i="4" s="1"/>
  <c r="F405" i="4"/>
  <c r="F404" i="4"/>
  <c r="F403" i="4"/>
  <c r="F402" i="4"/>
  <c r="F401" i="4"/>
  <c r="E401" i="4"/>
  <c r="D396" i="1" s="1"/>
  <c r="D401" i="4"/>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F366" i="4"/>
  <c r="E366" i="4"/>
  <c r="D361" i="1" s="1"/>
  <c r="H361" i="1" s="1"/>
  <c r="D366" i="4"/>
  <c r="F365" i="4"/>
  <c r="F364" i="4"/>
  <c r="F363" i="4"/>
  <c r="F362" i="4"/>
  <c r="E362" i="4"/>
  <c r="D362" i="4"/>
  <c r="D361" i="4"/>
  <c r="F361" i="4" s="1"/>
  <c r="F359" i="4"/>
  <c r="F358" i="4"/>
  <c r="E358" i="4"/>
  <c r="D358" i="4"/>
  <c r="F357" i="4"/>
  <c r="F356" i="4"/>
  <c r="E355" i="4"/>
  <c r="E354" i="4" s="1"/>
  <c r="D349" i="1" s="1"/>
  <c r="D355" i="4"/>
  <c r="F353" i="4"/>
  <c r="F352" i="4"/>
  <c r="F351" i="4"/>
  <c r="F350" i="4"/>
  <c r="F349" i="4"/>
  <c r="E349" i="4"/>
  <c r="D349" i="4"/>
  <c r="F348" i="4"/>
  <c r="F347" i="4"/>
  <c r="E346" i="4"/>
  <c r="D341"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F310" i="4"/>
  <c r="E310" i="4"/>
  <c r="D310" i="4"/>
  <c r="D309" i="4"/>
  <c r="F309" i="4" s="1"/>
  <c r="F306" i="4"/>
  <c r="F305" i="4"/>
  <c r="F304" i="4"/>
  <c r="F303" i="4"/>
  <c r="F302" i="4"/>
  <c r="E298" i="4"/>
  <c r="D298" i="4"/>
  <c r="F298" i="4" s="1"/>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8" i="4" s="1"/>
  <c r="F277" i="4"/>
  <c r="F276" i="4"/>
  <c r="F275" i="4"/>
  <c r="E274" i="4"/>
  <c r="E273" i="4" s="1"/>
  <c r="D269" i="1" s="1"/>
  <c r="H269" i="1" s="1"/>
  <c r="D274" i="4"/>
  <c r="D273" i="4" s="1"/>
  <c r="F272" i="4"/>
  <c r="F271" i="4"/>
  <c r="F270" i="4"/>
  <c r="F269" i="4"/>
  <c r="E269" i="4"/>
  <c r="D269" i="4"/>
  <c r="F268" i="4"/>
  <c r="F267" i="4"/>
  <c r="F266" i="4"/>
  <c r="F265" i="4"/>
  <c r="F264" i="4"/>
  <c r="F263" i="4"/>
  <c r="E263" i="4"/>
  <c r="E262" i="4" s="1"/>
  <c r="D258" i="1" s="1"/>
  <c r="D263" i="4"/>
  <c r="D262" i="4"/>
  <c r="F262" i="4" s="1"/>
  <c r="F261" i="4"/>
  <c r="F260" i="4"/>
  <c r="F259" i="4"/>
  <c r="F258" i="4"/>
  <c r="E257" i="4"/>
  <c r="D253" i="1" s="1"/>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3" i="1" s="1"/>
  <c r="D237" i="4"/>
  <c r="F236" i="4"/>
  <c r="F235" i="4"/>
  <c r="E234" i="4"/>
  <c r="D234" i="4"/>
  <c r="F233" i="4"/>
  <c r="F232" i="4"/>
  <c r="E231" i="4"/>
  <c r="D227" i="1" s="1"/>
  <c r="D231" i="4"/>
  <c r="F231" i="4" s="1"/>
  <c r="F229" i="4"/>
  <c r="F228" i="4"/>
  <c r="F227" i="4"/>
  <c r="F226" i="4"/>
  <c r="E225" i="4"/>
  <c r="E221" i="4" s="1"/>
  <c r="D217" i="1" s="1"/>
  <c r="D225" i="4"/>
  <c r="F225" i="4" s="1"/>
  <c r="F224" i="4"/>
  <c r="F223" i="4"/>
  <c r="E222" i="4"/>
  <c r="D222" i="4"/>
  <c r="F222" i="4" s="1"/>
  <c r="D221" i="4"/>
  <c r="F221" i="4" s="1"/>
  <c r="F220" i="4"/>
  <c r="F219" i="4"/>
  <c r="F218" i="4"/>
  <c r="F217"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F140" i="4"/>
  <c r="E140" i="4"/>
  <c r="D140" i="4"/>
  <c r="F139" i="4"/>
  <c r="F138" i="4"/>
  <c r="F137" i="4"/>
  <c r="F136" i="4"/>
  <c r="E135" i="4"/>
  <c r="E134" i="4" s="1"/>
  <c r="D130" i="1" s="1"/>
  <c r="D135" i="4"/>
  <c r="D134" i="4" s="1"/>
  <c r="F133" i="4"/>
  <c r="F132" i="4"/>
  <c r="F131" i="4"/>
  <c r="F130" i="4"/>
  <c r="E129" i="4"/>
  <c r="F129" i="4" s="1"/>
  <c r="D129" i="4"/>
  <c r="F128" i="4"/>
  <c r="F127" i="4"/>
  <c r="E126" i="4"/>
  <c r="E125" i="4" s="1"/>
  <c r="D126" i="4"/>
  <c r="D125" i="4"/>
  <c r="F124" i="4"/>
  <c r="F123" i="4"/>
  <c r="F122" i="4"/>
  <c r="F121" i="4"/>
  <c r="E120" i="4"/>
  <c r="D120" i="4"/>
  <c r="F120" i="4" s="1"/>
  <c r="F119" i="4"/>
  <c r="F118" i="4"/>
  <c r="F117" i="4"/>
  <c r="F116" i="4"/>
  <c r="F115" i="4"/>
  <c r="F114" i="4"/>
  <c r="F113" i="4"/>
  <c r="E112" i="4"/>
  <c r="D112" i="4"/>
  <c r="D106" i="4" s="1"/>
  <c r="F111" i="4"/>
  <c r="F110" i="4"/>
  <c r="F109" i="4"/>
  <c r="F108" i="4"/>
  <c r="F107" i="4"/>
  <c r="E107" i="4"/>
  <c r="D107"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E82" i="4" s="1"/>
  <c r="D78" i="1" s="1"/>
  <c r="D83" i="4"/>
  <c r="F81" i="4"/>
  <c r="F80" i="4"/>
  <c r="F79" i="4"/>
  <c r="F78" i="4"/>
  <c r="E77" i="4"/>
  <c r="D77" i="4"/>
  <c r="F76" i="4"/>
  <c r="F75" i="4"/>
  <c r="E74" i="4"/>
  <c r="D74" i="4"/>
  <c r="F74" i="4" s="1"/>
  <c r="F73" i="4"/>
  <c r="F72" i="4"/>
  <c r="F71" i="4"/>
  <c r="E71" i="4"/>
  <c r="D71" i="4"/>
  <c r="F70" i="4"/>
  <c r="F69" i="4"/>
  <c r="E68" i="4"/>
  <c r="D68" i="4"/>
  <c r="F67" i="4"/>
  <c r="F66" i="4"/>
  <c r="F65" i="4"/>
  <c r="E64" i="4"/>
  <c r="D64" i="4"/>
  <c r="F64" i="4" s="1"/>
  <c r="F63" i="4"/>
  <c r="F62" i="4"/>
  <c r="F61" i="4"/>
  <c r="E61" i="4"/>
  <c r="D61" i="4"/>
  <c r="F60" i="4"/>
  <c r="F59" i="4"/>
  <c r="E58" i="4"/>
  <c r="D58" i="4"/>
  <c r="F57" i="4"/>
  <c r="F56" i="4"/>
  <c r="F55" i="4"/>
  <c r="F54" i="4"/>
  <c r="F53" i="4"/>
  <c r="E53" i="4"/>
  <c r="D53" i="4"/>
  <c r="F52" i="4"/>
  <c r="F51" i="4"/>
  <c r="F50" i="4"/>
  <c r="E50" i="4"/>
  <c r="D50" i="4"/>
  <c r="F48" i="4"/>
  <c r="F47" i="4"/>
  <c r="F46" i="4"/>
  <c r="F45" i="4"/>
  <c r="E44" i="4"/>
  <c r="D44" i="4"/>
  <c r="F44" i="4" s="1"/>
  <c r="E43" i="4"/>
  <c r="F42" i="4"/>
  <c r="F41" i="4"/>
  <c r="F40" i="4"/>
  <c r="F39" i="4"/>
  <c r="E39" i="4"/>
  <c r="D39" i="4"/>
  <c r="F38" i="4"/>
  <c r="F37" i="4"/>
  <c r="F36" i="4"/>
  <c r="E36" i="4"/>
  <c r="D36" i="4"/>
  <c r="F35" i="4"/>
  <c r="F34" i="4"/>
  <c r="F33" i="4"/>
  <c r="F32" i="4"/>
  <c r="F31" i="4"/>
  <c r="F30" i="4"/>
  <c r="E29" i="4"/>
  <c r="D25" i="1" s="1"/>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H30" i="3"/>
  <c r="G30" i="3"/>
  <c r="B30" i="3"/>
  <c r="I29" i="3"/>
  <c r="H29" i="3"/>
  <c r="G29" i="3"/>
  <c r="B29" i="3"/>
  <c r="I28" i="3"/>
  <c r="H28" i="3"/>
  <c r="G28" i="3"/>
  <c r="B28" i="3"/>
  <c r="G27" i="3"/>
  <c r="B27" i="3"/>
  <c r="G25" i="3"/>
  <c r="B25" i="3"/>
  <c r="G24" i="3"/>
  <c r="B24" i="3"/>
  <c r="G23" i="3"/>
  <c r="B23" i="3"/>
  <c r="H22" i="3"/>
  <c r="G22" i="3"/>
  <c r="B22" i="3"/>
  <c r="G20" i="3"/>
  <c r="B20" i="3"/>
  <c r="G19" i="3"/>
  <c r="B19" i="3"/>
  <c r="G18" i="3"/>
  <c r="B18" i="3"/>
  <c r="G17" i="3"/>
  <c r="B17" i="3"/>
  <c r="H10" i="3" a="1"/>
  <c r="H10" i="3" s="1"/>
  <c r="L3" i="9" s="1"/>
  <c r="H1685" i="1"/>
  <c r="C1685" i="1"/>
  <c r="G1685" i="1" s="1"/>
  <c r="H1684" i="1"/>
  <c r="C1684" i="1"/>
  <c r="G1684" i="1" s="1"/>
  <c r="H1683" i="1"/>
  <c r="C1683" i="1"/>
  <c r="G1683" i="1" s="1"/>
  <c r="C1682" i="1"/>
  <c r="H1682" i="1" s="1"/>
  <c r="G1681" i="1"/>
  <c r="C1681" i="1"/>
  <c r="H1681" i="1" s="1"/>
  <c r="C1679" i="1"/>
  <c r="H1679" i="1" s="1"/>
  <c r="H1678" i="1"/>
  <c r="G1678" i="1"/>
  <c r="C1678" i="1"/>
  <c r="C1677" i="1"/>
  <c r="G1677" i="1" s="1"/>
  <c r="C1676" i="1"/>
  <c r="G1676" i="1" s="1"/>
  <c r="C1675" i="1"/>
  <c r="G1675" i="1" s="1"/>
  <c r="C1674" i="1"/>
  <c r="H1674" i="1" s="1"/>
  <c r="C1673" i="1"/>
  <c r="H1673" i="1" s="1"/>
  <c r="H1672" i="1"/>
  <c r="G1672" i="1"/>
  <c r="C1672" i="1"/>
  <c r="H1671" i="1"/>
  <c r="G1671" i="1"/>
  <c r="C1671" i="1"/>
  <c r="H1670" i="1"/>
  <c r="G1670" i="1"/>
  <c r="C1670" i="1"/>
  <c r="C1669" i="1"/>
  <c r="G1669" i="1" s="1"/>
  <c r="H1668" i="1"/>
  <c r="C1668" i="1"/>
  <c r="G1668" i="1" s="1"/>
  <c r="H1667" i="1"/>
  <c r="C1667" i="1"/>
  <c r="G1667" i="1" s="1"/>
  <c r="G1666" i="1"/>
  <c r="C1666" i="1"/>
  <c r="H1666" i="1" s="1"/>
  <c r="C1665" i="1"/>
  <c r="H1665" i="1" s="1"/>
  <c r="H1664" i="1"/>
  <c r="G1664" i="1"/>
  <c r="C1664" i="1"/>
  <c r="H1663" i="1"/>
  <c r="G1663" i="1"/>
  <c r="C1663" i="1"/>
  <c r="H1662" i="1"/>
  <c r="G1662" i="1"/>
  <c r="C1662" i="1"/>
  <c r="C1661" i="1"/>
  <c r="G1661" i="1" s="1"/>
  <c r="C1660" i="1"/>
  <c r="G1660" i="1" s="1"/>
  <c r="C1659" i="1"/>
  <c r="G1659" i="1" s="1"/>
  <c r="C1658" i="1"/>
  <c r="H1658" i="1" s="1"/>
  <c r="C1657" i="1"/>
  <c r="H1657" i="1" s="1"/>
  <c r="H1656" i="1"/>
  <c r="G1656" i="1"/>
  <c r="C1656" i="1"/>
  <c r="H1655" i="1"/>
  <c r="G1655" i="1"/>
  <c r="C1655" i="1"/>
  <c r="H1654" i="1"/>
  <c r="G1654" i="1"/>
  <c r="C1654" i="1"/>
  <c r="H1653" i="1"/>
  <c r="C1653" i="1"/>
  <c r="G1653" i="1" s="1"/>
  <c r="C1652" i="1"/>
  <c r="G1652" i="1" s="1"/>
  <c r="H1651" i="1"/>
  <c r="C1651" i="1"/>
  <c r="G1651" i="1" s="1"/>
  <c r="G1650" i="1"/>
  <c r="C1650" i="1"/>
  <c r="H1650" i="1" s="1"/>
  <c r="G1649" i="1"/>
  <c r="C1649" i="1"/>
  <c r="H1649" i="1" s="1"/>
  <c r="H1648" i="1"/>
  <c r="G1648" i="1"/>
  <c r="C1648" i="1"/>
  <c r="H1647" i="1"/>
  <c r="G1647" i="1"/>
  <c r="C1647" i="1"/>
  <c r="H1646" i="1"/>
  <c r="G1646" i="1"/>
  <c r="C1646" i="1"/>
  <c r="C1645" i="1"/>
  <c r="G1645" i="1" s="1"/>
  <c r="C1644" i="1"/>
  <c r="G1644" i="1" s="1"/>
  <c r="C1643" i="1"/>
  <c r="G1643" i="1" s="1"/>
  <c r="C1642" i="1"/>
  <c r="H1642" i="1" s="1"/>
  <c r="C1641" i="1"/>
  <c r="H1641" i="1" s="1"/>
  <c r="H1640" i="1"/>
  <c r="G1640" i="1"/>
  <c r="C1640" i="1"/>
  <c r="C1639" i="1"/>
  <c r="H1639" i="1" s="1"/>
  <c r="C1638" i="1"/>
  <c r="H1638" i="1" s="1"/>
  <c r="C1637" i="1"/>
  <c r="G1637" i="1" s="1"/>
  <c r="C1636" i="1"/>
  <c r="G1636" i="1" s="1"/>
  <c r="C1635" i="1"/>
  <c r="G1635" i="1" s="1"/>
  <c r="C1634" i="1"/>
  <c r="H1634" i="1" s="1"/>
  <c r="H1632" i="1"/>
  <c r="G1632" i="1"/>
  <c r="C1632" i="1"/>
  <c r="H1631" i="1"/>
  <c r="G1631" i="1"/>
  <c r="C1631" i="1"/>
  <c r="H1630" i="1"/>
  <c r="G1630" i="1"/>
  <c r="C1630" i="1"/>
  <c r="C1629" i="1"/>
  <c r="G1629" i="1" s="1"/>
  <c r="C1628" i="1"/>
  <c r="G1628" i="1" s="1"/>
  <c r="C1626" i="1"/>
  <c r="H1626" i="1" s="1"/>
  <c r="C1625" i="1"/>
  <c r="H1625" i="1" s="1"/>
  <c r="H1624" i="1"/>
  <c r="G1624" i="1"/>
  <c r="C1624" i="1"/>
  <c r="H1623" i="1"/>
  <c r="G1623" i="1"/>
  <c r="C1623" i="1"/>
  <c r="C1619" i="1"/>
  <c r="G1619" i="1" s="1"/>
  <c r="C1618" i="1"/>
  <c r="H1618" i="1" s="1"/>
  <c r="G1617" i="1"/>
  <c r="C1617" i="1"/>
  <c r="H1617" i="1" s="1"/>
  <c r="H1616" i="1"/>
  <c r="G1616" i="1"/>
  <c r="C1616" i="1"/>
  <c r="H1615" i="1"/>
  <c r="G1615" i="1"/>
  <c r="C1615" i="1"/>
  <c r="H1614" i="1"/>
  <c r="G1614" i="1"/>
  <c r="C1614" i="1"/>
  <c r="C1613" i="1"/>
  <c r="G1613" i="1" s="1"/>
  <c r="C1612" i="1"/>
  <c r="G1612" i="1" s="1"/>
  <c r="H1611" i="1"/>
  <c r="G1611" i="1"/>
  <c r="C1611" i="1"/>
  <c r="C1610" i="1"/>
  <c r="H1610" i="1" s="1"/>
  <c r="G1609" i="1"/>
  <c r="C1609" i="1"/>
  <c r="H1609" i="1" s="1"/>
  <c r="H1608" i="1"/>
  <c r="G1608" i="1"/>
  <c r="C1608" i="1"/>
  <c r="H1607" i="1"/>
  <c r="G1607" i="1"/>
  <c r="C1607" i="1"/>
  <c r="C1606" i="1"/>
  <c r="G1606" i="1" s="1"/>
  <c r="C1605" i="1"/>
  <c r="G1605" i="1" s="1"/>
  <c r="C1604" i="1"/>
  <c r="G1604" i="1" s="1"/>
  <c r="C1602" i="1"/>
  <c r="H1602" i="1" s="1"/>
  <c r="C1600" i="1"/>
  <c r="H1600" i="1" s="1"/>
  <c r="H1599" i="1"/>
  <c r="G1599" i="1"/>
  <c r="C1599" i="1"/>
  <c r="H1598" i="1"/>
  <c r="C1598" i="1"/>
  <c r="G1598" i="1" s="1"/>
  <c r="C1597" i="1"/>
  <c r="G1597" i="1" s="1"/>
  <c r="C1596" i="1"/>
  <c r="G1596" i="1" s="1"/>
  <c r="H1595" i="1"/>
  <c r="G1595" i="1"/>
  <c r="C1595" i="1"/>
  <c r="G1594" i="1"/>
  <c r="C1594" i="1"/>
  <c r="H1594" i="1" s="1"/>
  <c r="C1593" i="1"/>
  <c r="H1593" i="1" s="1"/>
  <c r="H1592" i="1"/>
  <c r="G1592" i="1"/>
  <c r="C1592" i="1"/>
  <c r="C1591" i="1"/>
  <c r="H1591" i="1" s="1"/>
  <c r="H1590" i="1"/>
  <c r="C1590" i="1"/>
  <c r="G1590" i="1" s="1"/>
  <c r="C1589" i="1"/>
  <c r="G1589" i="1" s="1"/>
  <c r="C1588" i="1"/>
  <c r="G1588" i="1" s="1"/>
  <c r="C1587" i="1"/>
  <c r="H1587" i="1" s="1"/>
  <c r="C1586" i="1"/>
  <c r="H1586" i="1" s="1"/>
  <c r="C1585" i="1"/>
  <c r="H1585" i="1" s="1"/>
  <c r="C1583" i="1"/>
  <c r="G1583" i="1" s="1"/>
  <c r="C1581" i="1"/>
  <c r="G1581" i="1" s="1"/>
  <c r="D1580" i="1"/>
  <c r="G1580" i="1" s="1"/>
  <c r="C1580" i="1"/>
  <c r="D1579" i="1"/>
  <c r="H1579" i="1" s="1"/>
  <c r="C1579" i="1"/>
  <c r="J1578" i="1"/>
  <c r="G1578" i="1"/>
  <c r="I1578" i="1" s="1"/>
  <c r="D1578" i="1"/>
  <c r="C1578" i="1"/>
  <c r="H1578" i="1" s="1"/>
  <c r="D1577" i="1"/>
  <c r="C1577" i="1"/>
  <c r="J1577" i="1" s="1"/>
  <c r="D1576" i="1"/>
  <c r="C1576" i="1"/>
  <c r="J1575" i="1"/>
  <c r="D1575" i="1"/>
  <c r="G1575" i="1" s="1"/>
  <c r="I1575" i="1" s="1"/>
  <c r="C1575" i="1"/>
  <c r="H1575" i="1" s="1"/>
  <c r="H1574" i="1"/>
  <c r="G1574" i="1"/>
  <c r="I1574" i="1" s="1"/>
  <c r="D1574" i="1"/>
  <c r="C1574" i="1"/>
  <c r="J1574" i="1" s="1"/>
  <c r="H1573" i="1"/>
  <c r="D1573" i="1"/>
  <c r="J1573" i="1" s="1"/>
  <c r="C1573" i="1"/>
  <c r="G1573" i="1" s="1"/>
  <c r="I1573" i="1" s="1"/>
  <c r="D1572" i="1"/>
  <c r="C1572" i="1"/>
  <c r="H1572" i="1" s="1"/>
  <c r="H1571" i="1"/>
  <c r="D1571" i="1"/>
  <c r="C1571" i="1"/>
  <c r="G1571" i="1" s="1"/>
  <c r="H1570" i="1"/>
  <c r="D1570" i="1"/>
  <c r="C1570" i="1"/>
  <c r="G1570" i="1" s="1"/>
  <c r="D1569" i="1"/>
  <c r="J1569" i="1" s="1"/>
  <c r="C1569" i="1"/>
  <c r="J1568" i="1"/>
  <c r="H1568" i="1"/>
  <c r="G1568" i="1"/>
  <c r="I1568" i="1" s="1"/>
  <c r="D1568" i="1"/>
  <c r="C1568" i="1"/>
  <c r="J1567" i="1"/>
  <c r="H1567" i="1"/>
  <c r="G1567" i="1"/>
  <c r="I1567" i="1" s="1"/>
  <c r="D1567" i="1"/>
  <c r="C1567" i="1"/>
  <c r="H1566" i="1"/>
  <c r="D1566" i="1"/>
  <c r="C1566" i="1"/>
  <c r="J1565" i="1"/>
  <c r="D1565" i="1"/>
  <c r="G1565" i="1" s="1"/>
  <c r="I1565" i="1" s="1"/>
  <c r="C1565" i="1"/>
  <c r="H1565" i="1" s="1"/>
  <c r="J1564" i="1"/>
  <c r="H1564" i="1"/>
  <c r="G1564" i="1"/>
  <c r="I1564" i="1" s="1"/>
  <c r="D1564" i="1"/>
  <c r="C1564" i="1"/>
  <c r="G1563" i="1"/>
  <c r="I1563" i="1" s="1"/>
  <c r="D1563" i="1"/>
  <c r="C1563" i="1"/>
  <c r="H1563" i="1" s="1"/>
  <c r="D1562" i="1"/>
  <c r="G1562" i="1" s="1"/>
  <c r="C1562" i="1"/>
  <c r="H1561" i="1"/>
  <c r="D1561" i="1"/>
  <c r="C1561" i="1"/>
  <c r="G1561" i="1" s="1"/>
  <c r="J1560" i="1"/>
  <c r="D1560" i="1"/>
  <c r="C1560" i="1"/>
  <c r="D1559" i="1"/>
  <c r="C1559" i="1"/>
  <c r="D1558" i="1"/>
  <c r="C1558" i="1"/>
  <c r="J1557" i="1"/>
  <c r="H1557" i="1"/>
  <c r="D1557" i="1"/>
  <c r="C1557" i="1"/>
  <c r="G1557" i="1" s="1"/>
  <c r="D1556" i="1"/>
  <c r="C1556" i="1"/>
  <c r="D1555" i="1"/>
  <c r="G1555" i="1" s="1"/>
  <c r="C1555" i="1"/>
  <c r="H1555" i="1" s="1"/>
  <c r="H1554" i="1"/>
  <c r="D1554" i="1"/>
  <c r="C1554" i="1"/>
  <c r="G1554" i="1" s="1"/>
  <c r="D1553" i="1"/>
  <c r="C1553" i="1"/>
  <c r="H1553" i="1" s="1"/>
  <c r="J1552" i="1"/>
  <c r="G1552" i="1"/>
  <c r="I1552" i="1" s="1"/>
  <c r="D1552" i="1"/>
  <c r="H1552" i="1" s="1"/>
  <c r="C1552" i="1"/>
  <c r="G1551" i="1"/>
  <c r="I1551" i="1" s="1"/>
  <c r="D1551" i="1"/>
  <c r="C1551" i="1"/>
  <c r="H1551" i="1" s="1"/>
  <c r="H1550" i="1"/>
  <c r="D1550" i="1"/>
  <c r="C1550" i="1"/>
  <c r="J1550" i="1" s="1"/>
  <c r="D1549" i="1"/>
  <c r="C1549" i="1"/>
  <c r="J1548" i="1"/>
  <c r="D1548" i="1"/>
  <c r="G1548" i="1" s="1"/>
  <c r="I1548" i="1" s="1"/>
  <c r="C1548" i="1"/>
  <c r="H1548" i="1" s="1"/>
  <c r="H1547" i="1"/>
  <c r="G1547" i="1"/>
  <c r="I1547" i="1" s="1"/>
  <c r="D1547" i="1"/>
  <c r="C1547" i="1"/>
  <c r="J1547" i="1" s="1"/>
  <c r="G1546" i="1"/>
  <c r="D1546" i="1"/>
  <c r="C1546" i="1"/>
  <c r="H1546" i="1" s="1"/>
  <c r="H1545" i="1"/>
  <c r="D1545" i="1"/>
  <c r="C1545" i="1"/>
  <c r="J1545" i="1" s="1"/>
  <c r="D1544" i="1"/>
  <c r="C1544" i="1"/>
  <c r="D1543" i="1"/>
  <c r="C1543" i="1"/>
  <c r="J1542" i="1"/>
  <c r="G1542" i="1"/>
  <c r="I1542" i="1" s="1"/>
  <c r="D1542" i="1"/>
  <c r="C1542" i="1"/>
  <c r="H1542" i="1" s="1"/>
  <c r="J1541" i="1"/>
  <c r="H1541" i="1"/>
  <c r="D1541" i="1"/>
  <c r="C1541" i="1"/>
  <c r="G1541" i="1" s="1"/>
  <c r="D1540" i="1"/>
  <c r="C1540" i="1"/>
  <c r="J1540" i="1" s="1"/>
  <c r="D1539" i="1"/>
  <c r="C1539" i="1"/>
  <c r="H1538" i="1"/>
  <c r="D1538" i="1"/>
  <c r="C1538" i="1"/>
  <c r="G1538" i="1" s="1"/>
  <c r="D1537" i="1"/>
  <c r="G1537" i="1" s="1"/>
  <c r="C1537" i="1"/>
  <c r="D1536" i="1"/>
  <c r="D1535" i="1"/>
  <c r="C1535" i="1"/>
  <c r="H1535" i="1" s="1"/>
  <c r="H1534" i="1"/>
  <c r="D1534" i="1"/>
  <c r="C1534" i="1"/>
  <c r="G1534" i="1" s="1"/>
  <c r="D1533" i="1"/>
  <c r="G1533" i="1" s="1"/>
  <c r="C1533" i="1"/>
  <c r="D1532" i="1"/>
  <c r="C1532" i="1"/>
  <c r="D1531" i="1"/>
  <c r="C1531" i="1"/>
  <c r="H1530" i="1"/>
  <c r="D1530" i="1"/>
  <c r="C1530" i="1"/>
  <c r="G1530" i="1" s="1"/>
  <c r="D1529" i="1"/>
  <c r="G1529" i="1" s="1"/>
  <c r="C1529" i="1"/>
  <c r="D1528" i="1"/>
  <c r="C1528" i="1"/>
  <c r="D1527" i="1"/>
  <c r="C1527" i="1"/>
  <c r="H1527" i="1" s="1"/>
  <c r="H1526" i="1"/>
  <c r="D1526" i="1"/>
  <c r="C1526" i="1"/>
  <c r="G1526" i="1" s="1"/>
  <c r="D1525" i="1"/>
  <c r="G1525" i="1" s="1"/>
  <c r="C1525" i="1"/>
  <c r="D1524" i="1"/>
  <c r="C1524" i="1"/>
  <c r="D1523" i="1"/>
  <c r="C1523" i="1"/>
  <c r="H1522" i="1"/>
  <c r="D1522" i="1"/>
  <c r="C1522" i="1"/>
  <c r="G1522" i="1" s="1"/>
  <c r="D1521" i="1"/>
  <c r="G1521" i="1" s="1"/>
  <c r="C1521" i="1"/>
  <c r="D1520" i="1"/>
  <c r="C1520" i="1"/>
  <c r="D1519" i="1"/>
  <c r="C1519" i="1"/>
  <c r="H1519" i="1" s="1"/>
  <c r="H1518" i="1"/>
  <c r="D1518" i="1"/>
  <c r="C1518" i="1"/>
  <c r="G1518" i="1" s="1"/>
  <c r="D1517" i="1"/>
  <c r="G1517" i="1" s="1"/>
  <c r="C1517" i="1"/>
  <c r="D1516" i="1"/>
  <c r="C1516" i="1"/>
  <c r="D1515" i="1"/>
  <c r="C1515" i="1"/>
  <c r="H1514" i="1"/>
  <c r="D1514" i="1"/>
  <c r="C1514" i="1"/>
  <c r="G1514" i="1" s="1"/>
  <c r="D1513" i="1"/>
  <c r="G1513" i="1" s="1"/>
  <c r="C1513" i="1"/>
  <c r="D1512" i="1"/>
  <c r="C1512" i="1"/>
  <c r="D1511" i="1"/>
  <c r="C1511" i="1"/>
  <c r="H1511" i="1" s="1"/>
  <c r="H1510" i="1"/>
  <c r="D1510" i="1"/>
  <c r="C1510" i="1"/>
  <c r="G1510" i="1" s="1"/>
  <c r="D1509" i="1"/>
  <c r="G1509" i="1" s="1"/>
  <c r="C1509" i="1"/>
  <c r="D1508" i="1"/>
  <c r="C1508" i="1"/>
  <c r="D1507" i="1"/>
  <c r="C1507" i="1"/>
  <c r="H1506" i="1"/>
  <c r="D1506" i="1"/>
  <c r="C1506" i="1"/>
  <c r="G1506" i="1" s="1"/>
  <c r="D1505" i="1"/>
  <c r="G1505" i="1" s="1"/>
  <c r="C1505" i="1"/>
  <c r="D1504" i="1"/>
  <c r="C1504" i="1"/>
  <c r="D1503" i="1"/>
  <c r="C1503" i="1"/>
  <c r="H1503" i="1" s="1"/>
  <c r="H1502" i="1"/>
  <c r="D1502" i="1"/>
  <c r="C1502" i="1"/>
  <c r="G1502" i="1" s="1"/>
  <c r="D1501" i="1"/>
  <c r="G1501" i="1" s="1"/>
  <c r="C1501" i="1"/>
  <c r="D1500" i="1"/>
  <c r="C1500" i="1"/>
  <c r="D1499" i="1"/>
  <c r="C1499" i="1"/>
  <c r="H1498" i="1"/>
  <c r="D1498" i="1"/>
  <c r="C1498" i="1"/>
  <c r="G1498" i="1" s="1"/>
  <c r="D1497" i="1"/>
  <c r="G1497" i="1" s="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G1429" i="1"/>
  <c r="D1429" i="1"/>
  <c r="H1429" i="1" s="1"/>
  <c r="C1429" i="1"/>
  <c r="D1428" i="1"/>
  <c r="C1428" i="1"/>
  <c r="G1427" i="1"/>
  <c r="D1427" i="1"/>
  <c r="H1427" i="1" s="1"/>
  <c r="C1427" i="1"/>
  <c r="H1426" i="1"/>
  <c r="D1426" i="1"/>
  <c r="G1426" i="1" s="1"/>
  <c r="C1426" i="1"/>
  <c r="D1425" i="1"/>
  <c r="C1425" i="1"/>
  <c r="D1424" i="1"/>
  <c r="C1424" i="1"/>
  <c r="D1423" i="1"/>
  <c r="C1423" i="1"/>
  <c r="H1422" i="1"/>
  <c r="D1422" i="1"/>
  <c r="G1422" i="1" s="1"/>
  <c r="C1422" i="1"/>
  <c r="G1421" i="1"/>
  <c r="D1421" i="1"/>
  <c r="H1421" i="1" s="1"/>
  <c r="C1421" i="1"/>
  <c r="H1420" i="1"/>
  <c r="D1420" i="1"/>
  <c r="G1420" i="1" s="1"/>
  <c r="C1420" i="1"/>
  <c r="G1419" i="1"/>
  <c r="D1419" i="1"/>
  <c r="H1419" i="1" s="1"/>
  <c r="C1419" i="1"/>
  <c r="H1418" i="1"/>
  <c r="D1418" i="1"/>
  <c r="G1418" i="1" s="1"/>
  <c r="C1418" i="1"/>
  <c r="D1417" i="1"/>
  <c r="C1417" i="1"/>
  <c r="D1416" i="1"/>
  <c r="C1416" i="1"/>
  <c r="D1415" i="1"/>
  <c r="C1415" i="1"/>
  <c r="D1414" i="1"/>
  <c r="G1414" i="1" s="1"/>
  <c r="C1414" i="1"/>
  <c r="D1413" i="1"/>
  <c r="H1413" i="1" s="1"/>
  <c r="C1413" i="1"/>
  <c r="H1412" i="1"/>
  <c r="D1412" i="1"/>
  <c r="G1412" i="1" s="1"/>
  <c r="C1412" i="1"/>
  <c r="G1411" i="1"/>
  <c r="D1411" i="1"/>
  <c r="H1411" i="1" s="1"/>
  <c r="C1411" i="1"/>
  <c r="H1410" i="1"/>
  <c r="D1410" i="1"/>
  <c r="G1410" i="1" s="1"/>
  <c r="C1410" i="1"/>
  <c r="D1409" i="1"/>
  <c r="C1409" i="1"/>
  <c r="D1408" i="1"/>
  <c r="C1408" i="1"/>
  <c r="D1407" i="1"/>
  <c r="C1407" i="1"/>
  <c r="H1406" i="1"/>
  <c r="D1406" i="1"/>
  <c r="G1406" i="1" s="1"/>
  <c r="C1406" i="1"/>
  <c r="D1405" i="1"/>
  <c r="H1405" i="1" s="1"/>
  <c r="C1405" i="1"/>
  <c r="H1404" i="1"/>
  <c r="D1404" i="1"/>
  <c r="G1404" i="1" s="1"/>
  <c r="C1404" i="1"/>
  <c r="G1403" i="1"/>
  <c r="D1403" i="1"/>
  <c r="H1403" i="1" s="1"/>
  <c r="C1403" i="1"/>
  <c r="H1402" i="1"/>
  <c r="D1402" i="1"/>
  <c r="G1402" i="1" s="1"/>
  <c r="C1402" i="1"/>
  <c r="D1401" i="1"/>
  <c r="C1401" i="1"/>
  <c r="D1400" i="1"/>
  <c r="C1400" i="1"/>
  <c r="D1399" i="1"/>
  <c r="C1399" i="1"/>
  <c r="H1398" i="1"/>
  <c r="D1398" i="1"/>
  <c r="G1398" i="1" s="1"/>
  <c r="C1398" i="1"/>
  <c r="G1397" i="1"/>
  <c r="D1397" i="1"/>
  <c r="H1397" i="1" s="1"/>
  <c r="C1397" i="1"/>
  <c r="H1396" i="1"/>
  <c r="D1396" i="1"/>
  <c r="G1396" i="1" s="1"/>
  <c r="C1396" i="1"/>
  <c r="G1395" i="1"/>
  <c r="D1395" i="1"/>
  <c r="H1395" i="1" s="1"/>
  <c r="C1395" i="1"/>
  <c r="H1394" i="1"/>
  <c r="D1394" i="1"/>
  <c r="G1394" i="1" s="1"/>
  <c r="C1394" i="1"/>
  <c r="D1393" i="1"/>
  <c r="C1393" i="1"/>
  <c r="D1392" i="1"/>
  <c r="C1392" i="1"/>
  <c r="D1391" i="1"/>
  <c r="C1391" i="1"/>
  <c r="H1390" i="1"/>
  <c r="D1390" i="1"/>
  <c r="G1390" i="1" s="1"/>
  <c r="C1390" i="1"/>
  <c r="G1389" i="1"/>
  <c r="D1389" i="1"/>
  <c r="H1389" i="1" s="1"/>
  <c r="C1389" i="1"/>
  <c r="H1388" i="1"/>
  <c r="D1388" i="1"/>
  <c r="G1388" i="1" s="1"/>
  <c r="C1388" i="1"/>
  <c r="D1387" i="1"/>
  <c r="C1387" i="1"/>
  <c r="G1386" i="1"/>
  <c r="D1386" i="1"/>
  <c r="H1386" i="1" s="1"/>
  <c r="C1386" i="1"/>
  <c r="H1385" i="1"/>
  <c r="D1385" i="1"/>
  <c r="G1385" i="1" s="1"/>
  <c r="C1385" i="1"/>
  <c r="G1384" i="1"/>
  <c r="D1384" i="1"/>
  <c r="H1384" i="1" s="1"/>
  <c r="C1384" i="1"/>
  <c r="H1383" i="1"/>
  <c r="D1383" i="1"/>
  <c r="G1383" i="1" s="1"/>
  <c r="C1383" i="1"/>
  <c r="G1382" i="1"/>
  <c r="D1382" i="1"/>
  <c r="H1382" i="1" s="1"/>
  <c r="C1382" i="1"/>
  <c r="D1381" i="1"/>
  <c r="G1381" i="1" s="1"/>
  <c r="C1381" i="1"/>
  <c r="G1380" i="1"/>
  <c r="D1380" i="1"/>
  <c r="H1380" i="1" s="1"/>
  <c r="C1380" i="1"/>
  <c r="H1379" i="1"/>
  <c r="D1379" i="1"/>
  <c r="G1379" i="1" s="1"/>
  <c r="C1379" i="1"/>
  <c r="G1378" i="1"/>
  <c r="D1378" i="1"/>
  <c r="H1378" i="1" s="1"/>
  <c r="C1378" i="1"/>
  <c r="H1377" i="1"/>
  <c r="D1377" i="1"/>
  <c r="G1377" i="1" s="1"/>
  <c r="C1377" i="1"/>
  <c r="G1376" i="1"/>
  <c r="D1376" i="1"/>
  <c r="H1376" i="1" s="1"/>
  <c r="C1376" i="1"/>
  <c r="H1375" i="1"/>
  <c r="D1375" i="1"/>
  <c r="G1375" i="1" s="1"/>
  <c r="C1375" i="1"/>
  <c r="G1374" i="1"/>
  <c r="D1374" i="1"/>
  <c r="H1374" i="1" s="1"/>
  <c r="C1374" i="1"/>
  <c r="D1373" i="1"/>
  <c r="G1373" i="1" s="1"/>
  <c r="C1373" i="1"/>
  <c r="G1372" i="1"/>
  <c r="D1372" i="1"/>
  <c r="H1372" i="1" s="1"/>
  <c r="C1372" i="1"/>
  <c r="H1371" i="1"/>
  <c r="D1371" i="1"/>
  <c r="G1371" i="1" s="1"/>
  <c r="C1371" i="1"/>
  <c r="G1370" i="1"/>
  <c r="D1370" i="1"/>
  <c r="H1370" i="1" s="1"/>
  <c r="C1370" i="1"/>
  <c r="H1369" i="1"/>
  <c r="D1369" i="1"/>
  <c r="G1369" i="1" s="1"/>
  <c r="C1369" i="1"/>
  <c r="G1368" i="1"/>
  <c r="D1368" i="1"/>
  <c r="H1368" i="1" s="1"/>
  <c r="C1368" i="1"/>
  <c r="H1367" i="1"/>
  <c r="D1367" i="1"/>
  <c r="G1367" i="1" s="1"/>
  <c r="C1367" i="1"/>
  <c r="G1366" i="1"/>
  <c r="D1366" i="1"/>
  <c r="H1366" i="1" s="1"/>
  <c r="C1366" i="1"/>
  <c r="D1365" i="1"/>
  <c r="G1365" i="1" s="1"/>
  <c r="C1365" i="1"/>
  <c r="G1364" i="1"/>
  <c r="D1364" i="1"/>
  <c r="H1364" i="1" s="1"/>
  <c r="C1364" i="1"/>
  <c r="H1363" i="1"/>
  <c r="D1363" i="1"/>
  <c r="G1363" i="1" s="1"/>
  <c r="C1363" i="1"/>
  <c r="G1362" i="1"/>
  <c r="D1362" i="1"/>
  <c r="H1362" i="1" s="1"/>
  <c r="C1362" i="1"/>
  <c r="H1361" i="1"/>
  <c r="D1361" i="1"/>
  <c r="G1361" i="1" s="1"/>
  <c r="C1361" i="1"/>
  <c r="G1360" i="1"/>
  <c r="D1360" i="1"/>
  <c r="H1360" i="1" s="1"/>
  <c r="C1360" i="1"/>
  <c r="H1359" i="1"/>
  <c r="D1359" i="1"/>
  <c r="G1359" i="1" s="1"/>
  <c r="C1359" i="1"/>
  <c r="G1358" i="1"/>
  <c r="D1358" i="1"/>
  <c r="H1358" i="1" s="1"/>
  <c r="C1358" i="1"/>
  <c r="D1357" i="1"/>
  <c r="G1357" i="1" s="1"/>
  <c r="C1357" i="1"/>
  <c r="G1356" i="1"/>
  <c r="D1356" i="1"/>
  <c r="H1356" i="1" s="1"/>
  <c r="C1356" i="1"/>
  <c r="H1355" i="1"/>
  <c r="D1355" i="1"/>
  <c r="G1355" i="1" s="1"/>
  <c r="C1355" i="1"/>
  <c r="G1354" i="1"/>
  <c r="D1354" i="1"/>
  <c r="H1354" i="1" s="1"/>
  <c r="C1354" i="1"/>
  <c r="H1353" i="1"/>
  <c r="D1353" i="1"/>
  <c r="G1353" i="1" s="1"/>
  <c r="C1353" i="1"/>
  <c r="D1352" i="1"/>
  <c r="H1352" i="1" s="1"/>
  <c r="C1352" i="1"/>
  <c r="H1351" i="1"/>
  <c r="D1351" i="1"/>
  <c r="G1351" i="1" s="1"/>
  <c r="C1351" i="1"/>
  <c r="G1350" i="1"/>
  <c r="D1350" i="1"/>
  <c r="H1350" i="1" s="1"/>
  <c r="C1350" i="1"/>
  <c r="D1349" i="1"/>
  <c r="G1349" i="1" s="1"/>
  <c r="C1349" i="1"/>
  <c r="D1348" i="1"/>
  <c r="H1348" i="1" s="1"/>
  <c r="C1348" i="1"/>
  <c r="H1347" i="1"/>
  <c r="D1347" i="1"/>
  <c r="G1347" i="1" s="1"/>
  <c r="C1347" i="1"/>
  <c r="G1346" i="1"/>
  <c r="D1346" i="1"/>
  <c r="H1346" i="1" s="1"/>
  <c r="C1346" i="1"/>
  <c r="H1345" i="1"/>
  <c r="D1345" i="1"/>
  <c r="G1345" i="1" s="1"/>
  <c r="C1345" i="1"/>
  <c r="D1344" i="1"/>
  <c r="H1344" i="1" s="1"/>
  <c r="C1344" i="1"/>
  <c r="H1343" i="1"/>
  <c r="D1343" i="1"/>
  <c r="G1343" i="1" s="1"/>
  <c r="C1343" i="1"/>
  <c r="G1342" i="1"/>
  <c r="D1342" i="1"/>
  <c r="H1342" i="1" s="1"/>
  <c r="C1342" i="1"/>
  <c r="D1341" i="1"/>
  <c r="G1341" i="1" s="1"/>
  <c r="C1341" i="1"/>
  <c r="D1340" i="1"/>
  <c r="H1340" i="1" s="1"/>
  <c r="C1340" i="1"/>
  <c r="H1339" i="1"/>
  <c r="D1339" i="1"/>
  <c r="G1339" i="1" s="1"/>
  <c r="C1339" i="1"/>
  <c r="G1338" i="1"/>
  <c r="D1338" i="1"/>
  <c r="H1338" i="1" s="1"/>
  <c r="C1338" i="1"/>
  <c r="H1337" i="1"/>
  <c r="D1337" i="1"/>
  <c r="G1337" i="1" s="1"/>
  <c r="C1337" i="1"/>
  <c r="D1336" i="1"/>
  <c r="H1336" i="1" s="1"/>
  <c r="C1336" i="1"/>
  <c r="H1335" i="1"/>
  <c r="D1335" i="1"/>
  <c r="G1335" i="1" s="1"/>
  <c r="C1335" i="1"/>
  <c r="G1334" i="1"/>
  <c r="D1334" i="1"/>
  <c r="H1334" i="1" s="1"/>
  <c r="C1334" i="1"/>
  <c r="D1333" i="1"/>
  <c r="G1333" i="1" s="1"/>
  <c r="C1333" i="1"/>
  <c r="D1332" i="1"/>
  <c r="H1332" i="1" s="1"/>
  <c r="C1332" i="1"/>
  <c r="H1331" i="1"/>
  <c r="D1331" i="1"/>
  <c r="G1331" i="1" s="1"/>
  <c r="C1331" i="1"/>
  <c r="G1330" i="1"/>
  <c r="D1330" i="1"/>
  <c r="H1330" i="1" s="1"/>
  <c r="C1330" i="1"/>
  <c r="H1329" i="1"/>
  <c r="D1329" i="1"/>
  <c r="G1329" i="1" s="1"/>
  <c r="C1329" i="1"/>
  <c r="D1328" i="1"/>
  <c r="H1328" i="1" s="1"/>
  <c r="C1328" i="1"/>
  <c r="H1327" i="1"/>
  <c r="D1327" i="1"/>
  <c r="G1327" i="1" s="1"/>
  <c r="C1327" i="1"/>
  <c r="G1326" i="1"/>
  <c r="D1326" i="1"/>
  <c r="H1326" i="1" s="1"/>
  <c r="C1326" i="1"/>
  <c r="D1325" i="1"/>
  <c r="G1325" i="1" s="1"/>
  <c r="C1325" i="1"/>
  <c r="D1324" i="1"/>
  <c r="H1324" i="1" s="1"/>
  <c r="C1324" i="1"/>
  <c r="H1323" i="1"/>
  <c r="D1323" i="1"/>
  <c r="G1323" i="1" s="1"/>
  <c r="C1323" i="1"/>
  <c r="G1322" i="1"/>
  <c r="D1322" i="1"/>
  <c r="H1322" i="1" s="1"/>
  <c r="C1322" i="1"/>
  <c r="H1321" i="1"/>
  <c r="D1321" i="1"/>
  <c r="G1321" i="1" s="1"/>
  <c r="C1321" i="1"/>
  <c r="D1320" i="1"/>
  <c r="H1320" i="1" s="1"/>
  <c r="C1320" i="1"/>
  <c r="H1319" i="1"/>
  <c r="D1319" i="1"/>
  <c r="G1319" i="1" s="1"/>
  <c r="C1319" i="1"/>
  <c r="G1318" i="1"/>
  <c r="D1318" i="1"/>
  <c r="H1318" i="1" s="1"/>
  <c r="C1318" i="1"/>
  <c r="D1317" i="1"/>
  <c r="G1317" i="1" s="1"/>
  <c r="C1317" i="1"/>
  <c r="D1316" i="1"/>
  <c r="H1316" i="1" s="1"/>
  <c r="C1316" i="1"/>
  <c r="H1315" i="1"/>
  <c r="D1315" i="1"/>
  <c r="G1315" i="1" s="1"/>
  <c r="C1315" i="1"/>
  <c r="G1314" i="1"/>
  <c r="D1314" i="1"/>
  <c r="H1314" i="1" s="1"/>
  <c r="C1314" i="1"/>
  <c r="H1313" i="1"/>
  <c r="D1313" i="1"/>
  <c r="G1313" i="1" s="1"/>
  <c r="C1313" i="1"/>
  <c r="D1312" i="1"/>
  <c r="H1312" i="1" s="1"/>
  <c r="C1312" i="1"/>
  <c r="H1311" i="1"/>
  <c r="D1311" i="1"/>
  <c r="G1311" i="1" s="1"/>
  <c r="C1311" i="1"/>
  <c r="G1310" i="1"/>
  <c r="D1310" i="1"/>
  <c r="H1310" i="1" s="1"/>
  <c r="C1310" i="1"/>
  <c r="D1309" i="1"/>
  <c r="G1309" i="1" s="1"/>
  <c r="C1309" i="1"/>
  <c r="D1308" i="1"/>
  <c r="H1308" i="1" s="1"/>
  <c r="C1308" i="1"/>
  <c r="H1307" i="1"/>
  <c r="D1307" i="1"/>
  <c r="G1307" i="1" s="1"/>
  <c r="C1307" i="1"/>
  <c r="G1306" i="1"/>
  <c r="D1306" i="1"/>
  <c r="H1306" i="1" s="1"/>
  <c r="C1306" i="1"/>
  <c r="H1305" i="1"/>
  <c r="D1305" i="1"/>
  <c r="G1305" i="1" s="1"/>
  <c r="C1305" i="1"/>
  <c r="D1304" i="1"/>
  <c r="H1304" i="1" s="1"/>
  <c r="C1304" i="1"/>
  <c r="H1303" i="1"/>
  <c r="D1303" i="1"/>
  <c r="G1303" i="1" s="1"/>
  <c r="C1303" i="1"/>
  <c r="G1302" i="1"/>
  <c r="D1302" i="1"/>
  <c r="H1302" i="1" s="1"/>
  <c r="C1302" i="1"/>
  <c r="D1301" i="1"/>
  <c r="G1301" i="1" s="1"/>
  <c r="C1301" i="1"/>
  <c r="D1300" i="1"/>
  <c r="H1300" i="1" s="1"/>
  <c r="C1300" i="1"/>
  <c r="H1299" i="1"/>
  <c r="D1299" i="1"/>
  <c r="G1299" i="1" s="1"/>
  <c r="C1299" i="1"/>
  <c r="G1298" i="1"/>
  <c r="D1298" i="1"/>
  <c r="H1298" i="1" s="1"/>
  <c r="C1298" i="1"/>
  <c r="H1297" i="1"/>
  <c r="D1297" i="1"/>
  <c r="G1297" i="1" s="1"/>
  <c r="C1297" i="1"/>
  <c r="D1296" i="1"/>
  <c r="H1296" i="1" s="1"/>
  <c r="C1296" i="1"/>
  <c r="H1295" i="1"/>
  <c r="D1295" i="1"/>
  <c r="G1295" i="1" s="1"/>
  <c r="C1295" i="1"/>
  <c r="G1294" i="1"/>
  <c r="D1294" i="1"/>
  <c r="H1294" i="1" s="1"/>
  <c r="C1294" i="1"/>
  <c r="D1293" i="1"/>
  <c r="G1293" i="1" s="1"/>
  <c r="C1293" i="1"/>
  <c r="D1292" i="1"/>
  <c r="H1292" i="1" s="1"/>
  <c r="C1292" i="1"/>
  <c r="H1291" i="1"/>
  <c r="D1291" i="1"/>
  <c r="G1291" i="1" s="1"/>
  <c r="C1291" i="1"/>
  <c r="G1290" i="1"/>
  <c r="D1290" i="1"/>
  <c r="H1290" i="1" s="1"/>
  <c r="C1290" i="1"/>
  <c r="H1289" i="1"/>
  <c r="D1289" i="1"/>
  <c r="G1289" i="1" s="1"/>
  <c r="C1289" i="1"/>
  <c r="D1288" i="1"/>
  <c r="H1288" i="1" s="1"/>
  <c r="C1288" i="1"/>
  <c r="H1287" i="1"/>
  <c r="D1287" i="1"/>
  <c r="G1287" i="1" s="1"/>
  <c r="C1287" i="1"/>
  <c r="G1286" i="1"/>
  <c r="D1286" i="1"/>
  <c r="H1286" i="1" s="1"/>
  <c r="C1286" i="1"/>
  <c r="D1285" i="1"/>
  <c r="G1285" i="1" s="1"/>
  <c r="C1285" i="1"/>
  <c r="D1284" i="1"/>
  <c r="H1284" i="1" s="1"/>
  <c r="C1284" i="1"/>
  <c r="H1283" i="1"/>
  <c r="D1283" i="1"/>
  <c r="G1283" i="1" s="1"/>
  <c r="C1283" i="1"/>
  <c r="G1282" i="1"/>
  <c r="D1282" i="1"/>
  <c r="H1282" i="1" s="1"/>
  <c r="C1282" i="1"/>
  <c r="H1281" i="1"/>
  <c r="D1281" i="1"/>
  <c r="G1281" i="1" s="1"/>
  <c r="C1281" i="1"/>
  <c r="D1280" i="1"/>
  <c r="H1280" i="1" s="1"/>
  <c r="C1280" i="1"/>
  <c r="H1279" i="1"/>
  <c r="D1279" i="1"/>
  <c r="G1279" i="1" s="1"/>
  <c r="C1279" i="1"/>
  <c r="G1278" i="1"/>
  <c r="D1278" i="1"/>
  <c r="H1278" i="1" s="1"/>
  <c r="C1278" i="1"/>
  <c r="D1277" i="1"/>
  <c r="G1277" i="1" s="1"/>
  <c r="C1277" i="1"/>
  <c r="D1276" i="1"/>
  <c r="H1276" i="1" s="1"/>
  <c r="C1276" i="1"/>
  <c r="H1275" i="1"/>
  <c r="D1275" i="1"/>
  <c r="G1275" i="1" s="1"/>
  <c r="C1275" i="1"/>
  <c r="G1274" i="1"/>
  <c r="D1274" i="1"/>
  <c r="H1274" i="1" s="1"/>
  <c r="C1274" i="1"/>
  <c r="H1273" i="1"/>
  <c r="D1273" i="1"/>
  <c r="G1273" i="1" s="1"/>
  <c r="C1273" i="1"/>
  <c r="D1272" i="1"/>
  <c r="H1272" i="1" s="1"/>
  <c r="C1272" i="1"/>
  <c r="H1271" i="1"/>
  <c r="D1271" i="1"/>
  <c r="G1271" i="1" s="1"/>
  <c r="C1271" i="1"/>
  <c r="G1270" i="1"/>
  <c r="D1270" i="1"/>
  <c r="H1270" i="1" s="1"/>
  <c r="C1270" i="1"/>
  <c r="D1269" i="1"/>
  <c r="G1269" i="1" s="1"/>
  <c r="C1269" i="1"/>
  <c r="D1268" i="1"/>
  <c r="H1268" i="1" s="1"/>
  <c r="C1268" i="1"/>
  <c r="H1267" i="1"/>
  <c r="D1267" i="1"/>
  <c r="G1267" i="1" s="1"/>
  <c r="C1267" i="1"/>
  <c r="G1266" i="1"/>
  <c r="D1266" i="1"/>
  <c r="H1266" i="1" s="1"/>
  <c r="C1266" i="1"/>
  <c r="H1265" i="1"/>
  <c r="D1265" i="1"/>
  <c r="G1265" i="1" s="1"/>
  <c r="C1265" i="1"/>
  <c r="D1264" i="1"/>
  <c r="H1264" i="1" s="1"/>
  <c r="C1264" i="1"/>
  <c r="H1263" i="1"/>
  <c r="D1263" i="1"/>
  <c r="G1263" i="1" s="1"/>
  <c r="C1263" i="1"/>
  <c r="G1262" i="1"/>
  <c r="D1262" i="1"/>
  <c r="H1262" i="1" s="1"/>
  <c r="C1262" i="1"/>
  <c r="D1261" i="1"/>
  <c r="G1261" i="1" s="1"/>
  <c r="C1261" i="1"/>
  <c r="D1260" i="1"/>
  <c r="H1260" i="1" s="1"/>
  <c r="C1260" i="1"/>
  <c r="H1259" i="1"/>
  <c r="D1259" i="1"/>
  <c r="G1259" i="1" s="1"/>
  <c r="C1259" i="1"/>
  <c r="G1258" i="1"/>
  <c r="D1258" i="1"/>
  <c r="H1258" i="1" s="1"/>
  <c r="C1258" i="1"/>
  <c r="H1257" i="1"/>
  <c r="D1257" i="1"/>
  <c r="G1257" i="1" s="1"/>
  <c r="C1257" i="1"/>
  <c r="D1256" i="1"/>
  <c r="H1256" i="1" s="1"/>
  <c r="C1256" i="1"/>
  <c r="H1255" i="1"/>
  <c r="D1255" i="1"/>
  <c r="G1255" i="1" s="1"/>
  <c r="C1255" i="1"/>
  <c r="H1253" i="1"/>
  <c r="G1253" i="1"/>
  <c r="D1253" i="1"/>
  <c r="C1253" i="1"/>
  <c r="D1252" i="1"/>
  <c r="G1252" i="1" s="1"/>
  <c r="C1252" i="1"/>
  <c r="H1251" i="1"/>
  <c r="G1251" i="1"/>
  <c r="D1251" i="1"/>
  <c r="C1251" i="1"/>
  <c r="H1250" i="1"/>
  <c r="D1250" i="1"/>
  <c r="G1250" i="1" s="1"/>
  <c r="C1250" i="1"/>
  <c r="H1249" i="1"/>
  <c r="G1249" i="1"/>
  <c r="D1249" i="1"/>
  <c r="C1249" i="1"/>
  <c r="H1248" i="1"/>
  <c r="D1248" i="1"/>
  <c r="G1248" i="1" s="1"/>
  <c r="C1248" i="1"/>
  <c r="H1247" i="1"/>
  <c r="G1247" i="1"/>
  <c r="D1247" i="1"/>
  <c r="C1247" i="1"/>
  <c r="D1246" i="1"/>
  <c r="G1246" i="1" s="1"/>
  <c r="C1246" i="1"/>
  <c r="H1245" i="1"/>
  <c r="G1245" i="1"/>
  <c r="D1245" i="1"/>
  <c r="C1245" i="1"/>
  <c r="D1244" i="1"/>
  <c r="G1244" i="1" s="1"/>
  <c r="C1244" i="1"/>
  <c r="H1243" i="1"/>
  <c r="G1243" i="1"/>
  <c r="D1243" i="1"/>
  <c r="C1243" i="1"/>
  <c r="H1242" i="1"/>
  <c r="D1242" i="1"/>
  <c r="G1242" i="1" s="1"/>
  <c r="C1242" i="1"/>
  <c r="H1241" i="1"/>
  <c r="G1241" i="1"/>
  <c r="D1241" i="1"/>
  <c r="C1241" i="1"/>
  <c r="H1240" i="1"/>
  <c r="D1240" i="1"/>
  <c r="G1240" i="1" s="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D1010" i="1"/>
  <c r="G1010" i="1" s="1"/>
  <c r="C1010" i="1"/>
  <c r="G1009" i="1"/>
  <c r="D1009" i="1"/>
  <c r="H1009" i="1" s="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G1002" i="1"/>
  <c r="D1002" i="1"/>
  <c r="H1002" i="1" s="1"/>
  <c r="C1002" i="1"/>
  <c r="D1001" i="1"/>
  <c r="H1001" i="1" s="1"/>
  <c r="C1001" i="1"/>
  <c r="G1000" i="1"/>
  <c r="D1000" i="1"/>
  <c r="H1000" i="1" s="1"/>
  <c r="C1000" i="1"/>
  <c r="D999" i="1"/>
  <c r="H999" i="1" s="1"/>
  <c r="C999" i="1"/>
  <c r="G998" i="1"/>
  <c r="D998" i="1"/>
  <c r="H998" i="1" s="1"/>
  <c r="C998" i="1"/>
  <c r="D997" i="1"/>
  <c r="H997" i="1" s="1"/>
  <c r="C997" i="1"/>
  <c r="G996" i="1"/>
  <c r="D996" i="1"/>
  <c r="H996" i="1" s="1"/>
  <c r="C996" i="1"/>
  <c r="D995" i="1"/>
  <c r="H995" i="1" s="1"/>
  <c r="C995" i="1"/>
  <c r="G994" i="1"/>
  <c r="D994" i="1"/>
  <c r="H994" i="1" s="1"/>
  <c r="C994" i="1"/>
  <c r="D993" i="1"/>
  <c r="H993" i="1" s="1"/>
  <c r="C993" i="1"/>
  <c r="G992" i="1"/>
  <c r="D992" i="1"/>
  <c r="H992" i="1" s="1"/>
  <c r="C992" i="1"/>
  <c r="D991" i="1"/>
  <c r="H991" i="1" s="1"/>
  <c r="C991" i="1"/>
  <c r="G990" i="1"/>
  <c r="D990" i="1"/>
  <c r="H990" i="1" s="1"/>
  <c r="C990" i="1"/>
  <c r="D989" i="1"/>
  <c r="H989" i="1" s="1"/>
  <c r="C989" i="1"/>
  <c r="G988" i="1"/>
  <c r="D988" i="1"/>
  <c r="H988" i="1" s="1"/>
  <c r="C988" i="1"/>
  <c r="D987" i="1"/>
  <c r="H987" i="1" s="1"/>
  <c r="C987" i="1"/>
  <c r="G986" i="1"/>
  <c r="D986" i="1"/>
  <c r="H986" i="1" s="1"/>
  <c r="C986" i="1"/>
  <c r="D985" i="1"/>
  <c r="H985" i="1" s="1"/>
  <c r="C985" i="1"/>
  <c r="G984" i="1"/>
  <c r="D984" i="1"/>
  <c r="H984" i="1" s="1"/>
  <c r="C984" i="1"/>
  <c r="D983" i="1"/>
  <c r="H983" i="1" s="1"/>
  <c r="C983" i="1"/>
  <c r="G982" i="1"/>
  <c r="D982" i="1"/>
  <c r="H982" i="1" s="1"/>
  <c r="C982" i="1"/>
  <c r="D981" i="1"/>
  <c r="H981" i="1" s="1"/>
  <c r="C981" i="1"/>
  <c r="G980" i="1"/>
  <c r="D980" i="1"/>
  <c r="H980" i="1" s="1"/>
  <c r="C980" i="1"/>
  <c r="D979" i="1"/>
  <c r="H979" i="1" s="1"/>
  <c r="C979" i="1"/>
  <c r="G978" i="1"/>
  <c r="D978" i="1"/>
  <c r="H978" i="1" s="1"/>
  <c r="C978" i="1"/>
  <c r="D977" i="1"/>
  <c r="H977" i="1" s="1"/>
  <c r="C977" i="1"/>
  <c r="G976" i="1"/>
  <c r="D976" i="1"/>
  <c r="H976" i="1" s="1"/>
  <c r="C976" i="1"/>
  <c r="D975" i="1"/>
  <c r="H975" i="1" s="1"/>
  <c r="C975" i="1"/>
  <c r="G974" i="1"/>
  <c r="D974" i="1"/>
  <c r="H974" i="1" s="1"/>
  <c r="C974" i="1"/>
  <c r="D973" i="1"/>
  <c r="H973" i="1" s="1"/>
  <c r="C973" i="1"/>
  <c r="G972" i="1"/>
  <c r="D972" i="1"/>
  <c r="H972" i="1" s="1"/>
  <c r="C972" i="1"/>
  <c r="D971" i="1"/>
  <c r="H971" i="1" s="1"/>
  <c r="C971" i="1"/>
  <c r="G970" i="1"/>
  <c r="D970" i="1"/>
  <c r="H970" i="1" s="1"/>
  <c r="C970" i="1"/>
  <c r="D969" i="1"/>
  <c r="H969" i="1" s="1"/>
  <c r="C969" i="1"/>
  <c r="G968" i="1"/>
  <c r="D968" i="1"/>
  <c r="H968" i="1" s="1"/>
  <c r="C968" i="1"/>
  <c r="D967" i="1"/>
  <c r="H967" i="1" s="1"/>
  <c r="C967" i="1"/>
  <c r="G966" i="1"/>
  <c r="D966" i="1"/>
  <c r="H966" i="1" s="1"/>
  <c r="C966" i="1"/>
  <c r="D965" i="1"/>
  <c r="H965" i="1" s="1"/>
  <c r="C965" i="1"/>
  <c r="G964" i="1"/>
  <c r="D964" i="1"/>
  <c r="H964" i="1" s="1"/>
  <c r="C964" i="1"/>
  <c r="D963" i="1"/>
  <c r="H963" i="1" s="1"/>
  <c r="C963" i="1"/>
  <c r="G962" i="1"/>
  <c r="D962" i="1"/>
  <c r="H962" i="1" s="1"/>
  <c r="C962" i="1"/>
  <c r="D961" i="1"/>
  <c r="H961" i="1" s="1"/>
  <c r="C961" i="1"/>
  <c r="G960" i="1"/>
  <c r="D960" i="1"/>
  <c r="H960" i="1" s="1"/>
  <c r="C960" i="1"/>
  <c r="D959" i="1"/>
  <c r="H959" i="1" s="1"/>
  <c r="C959" i="1"/>
  <c r="G958" i="1"/>
  <c r="D958" i="1"/>
  <c r="H958" i="1" s="1"/>
  <c r="C958" i="1"/>
  <c r="D957" i="1"/>
  <c r="H957" i="1" s="1"/>
  <c r="C957" i="1"/>
  <c r="D956" i="1"/>
  <c r="H956" i="1" s="1"/>
  <c r="C956" i="1"/>
  <c r="D955" i="1"/>
  <c r="C955" i="1"/>
  <c r="D954" i="1"/>
  <c r="H954" i="1" s="1"/>
  <c r="C954" i="1"/>
  <c r="D953" i="1"/>
  <c r="C953" i="1"/>
  <c r="G952" i="1"/>
  <c r="D952" i="1"/>
  <c r="H952" i="1" s="1"/>
  <c r="C952" i="1"/>
  <c r="D951" i="1"/>
  <c r="C951" i="1"/>
  <c r="G950" i="1"/>
  <c r="D950" i="1"/>
  <c r="H950" i="1" s="1"/>
  <c r="C950" i="1"/>
  <c r="D949" i="1"/>
  <c r="C949" i="1"/>
  <c r="D948" i="1"/>
  <c r="H948" i="1" s="1"/>
  <c r="C948" i="1"/>
  <c r="D947" i="1"/>
  <c r="C947" i="1"/>
  <c r="G946" i="1"/>
  <c r="D946" i="1"/>
  <c r="H946" i="1" s="1"/>
  <c r="C946" i="1"/>
  <c r="D945" i="1"/>
  <c r="C945" i="1"/>
  <c r="G944" i="1"/>
  <c r="D944" i="1"/>
  <c r="H944" i="1" s="1"/>
  <c r="C944" i="1"/>
  <c r="D943" i="1"/>
  <c r="C943" i="1"/>
  <c r="D942" i="1"/>
  <c r="H942" i="1" s="1"/>
  <c r="C942" i="1"/>
  <c r="D941" i="1"/>
  <c r="C941" i="1"/>
  <c r="D940" i="1"/>
  <c r="H940" i="1" s="1"/>
  <c r="C940" i="1"/>
  <c r="D939" i="1"/>
  <c r="C939" i="1"/>
  <c r="D938" i="1"/>
  <c r="H938" i="1" s="1"/>
  <c r="C938" i="1"/>
  <c r="D937" i="1"/>
  <c r="C937" i="1"/>
  <c r="G936" i="1"/>
  <c r="D936" i="1"/>
  <c r="H936" i="1" s="1"/>
  <c r="C936" i="1"/>
  <c r="D935" i="1"/>
  <c r="C935" i="1"/>
  <c r="G934" i="1"/>
  <c r="D934" i="1"/>
  <c r="H934" i="1" s="1"/>
  <c r="C934" i="1"/>
  <c r="D933" i="1"/>
  <c r="C933" i="1"/>
  <c r="D932" i="1"/>
  <c r="H932" i="1" s="1"/>
  <c r="C932" i="1"/>
  <c r="D931" i="1"/>
  <c r="C931" i="1"/>
  <c r="G930" i="1"/>
  <c r="D930" i="1"/>
  <c r="H930" i="1" s="1"/>
  <c r="C930" i="1"/>
  <c r="D929" i="1"/>
  <c r="C929" i="1"/>
  <c r="G928" i="1"/>
  <c r="D928" i="1"/>
  <c r="H928" i="1" s="1"/>
  <c r="C928" i="1"/>
  <c r="D927" i="1"/>
  <c r="C927" i="1"/>
  <c r="D926" i="1"/>
  <c r="H926" i="1" s="1"/>
  <c r="C926" i="1"/>
  <c r="D925" i="1"/>
  <c r="C925" i="1"/>
  <c r="D924" i="1"/>
  <c r="H924" i="1" s="1"/>
  <c r="C924" i="1"/>
  <c r="D923" i="1"/>
  <c r="C923" i="1"/>
  <c r="D922" i="1"/>
  <c r="H922" i="1" s="1"/>
  <c r="C922" i="1"/>
  <c r="D921" i="1"/>
  <c r="C921" i="1"/>
  <c r="G920" i="1"/>
  <c r="D920" i="1"/>
  <c r="H920" i="1" s="1"/>
  <c r="C920" i="1"/>
  <c r="D919" i="1"/>
  <c r="C919" i="1"/>
  <c r="G918" i="1"/>
  <c r="D918" i="1"/>
  <c r="H918" i="1" s="1"/>
  <c r="C918" i="1"/>
  <c r="D917" i="1"/>
  <c r="C917" i="1"/>
  <c r="D916" i="1"/>
  <c r="H916" i="1" s="1"/>
  <c r="C916" i="1"/>
  <c r="D915" i="1"/>
  <c r="C915" i="1"/>
  <c r="G914" i="1"/>
  <c r="D914" i="1"/>
  <c r="H914" i="1" s="1"/>
  <c r="C914" i="1"/>
  <c r="D913" i="1"/>
  <c r="C913" i="1"/>
  <c r="G912" i="1"/>
  <c r="D912" i="1"/>
  <c r="H912" i="1" s="1"/>
  <c r="C912" i="1"/>
  <c r="D911" i="1"/>
  <c r="C911" i="1"/>
  <c r="D910" i="1"/>
  <c r="H910" i="1" s="1"/>
  <c r="C910" i="1"/>
  <c r="D909" i="1"/>
  <c r="C909" i="1"/>
  <c r="D908" i="1"/>
  <c r="H908" i="1" s="1"/>
  <c r="C908" i="1"/>
  <c r="D907" i="1"/>
  <c r="C907" i="1"/>
  <c r="D906" i="1"/>
  <c r="H906" i="1" s="1"/>
  <c r="C906" i="1"/>
  <c r="D905" i="1"/>
  <c r="C905" i="1"/>
  <c r="G904" i="1"/>
  <c r="D904" i="1"/>
  <c r="H904" i="1" s="1"/>
  <c r="C904" i="1"/>
  <c r="D903" i="1"/>
  <c r="C903" i="1"/>
  <c r="G902" i="1"/>
  <c r="D902" i="1"/>
  <c r="H902" i="1" s="1"/>
  <c r="C902" i="1"/>
  <c r="D901" i="1"/>
  <c r="C901" i="1"/>
  <c r="D900" i="1"/>
  <c r="H900" i="1" s="1"/>
  <c r="C900" i="1"/>
  <c r="D899" i="1"/>
  <c r="C899" i="1"/>
  <c r="G898" i="1"/>
  <c r="D898" i="1"/>
  <c r="H898" i="1" s="1"/>
  <c r="C898" i="1"/>
  <c r="D897" i="1"/>
  <c r="C897" i="1"/>
  <c r="G896" i="1"/>
  <c r="D896" i="1"/>
  <c r="H896" i="1" s="1"/>
  <c r="C896" i="1"/>
  <c r="D895" i="1"/>
  <c r="C895" i="1"/>
  <c r="D894" i="1"/>
  <c r="H894" i="1" s="1"/>
  <c r="C894" i="1"/>
  <c r="D893" i="1"/>
  <c r="C893" i="1"/>
  <c r="D892" i="1"/>
  <c r="H892" i="1" s="1"/>
  <c r="C892" i="1"/>
  <c r="D891" i="1"/>
  <c r="C891" i="1"/>
  <c r="D890" i="1"/>
  <c r="H890" i="1" s="1"/>
  <c r="C890" i="1"/>
  <c r="D889" i="1"/>
  <c r="C889" i="1"/>
  <c r="G888" i="1"/>
  <c r="D888" i="1"/>
  <c r="H888" i="1" s="1"/>
  <c r="C888" i="1"/>
  <c r="D887" i="1"/>
  <c r="C887" i="1"/>
  <c r="G886" i="1"/>
  <c r="D886" i="1"/>
  <c r="H886" i="1" s="1"/>
  <c r="C886" i="1"/>
  <c r="D885" i="1"/>
  <c r="C885" i="1"/>
  <c r="D884" i="1"/>
  <c r="H884" i="1" s="1"/>
  <c r="C884" i="1"/>
  <c r="D883" i="1"/>
  <c r="C883" i="1"/>
  <c r="G882" i="1"/>
  <c r="D882" i="1"/>
  <c r="H882" i="1" s="1"/>
  <c r="C882" i="1"/>
  <c r="D881" i="1"/>
  <c r="C881" i="1"/>
  <c r="G880" i="1"/>
  <c r="D880" i="1"/>
  <c r="H880" i="1" s="1"/>
  <c r="C880" i="1"/>
  <c r="D879" i="1"/>
  <c r="C879" i="1"/>
  <c r="D878" i="1"/>
  <c r="H878" i="1" s="1"/>
  <c r="C878" i="1"/>
  <c r="D877" i="1"/>
  <c r="C877" i="1"/>
  <c r="D876" i="1"/>
  <c r="H876" i="1" s="1"/>
  <c r="C876" i="1"/>
  <c r="D875" i="1"/>
  <c r="C875" i="1"/>
  <c r="D874" i="1"/>
  <c r="H874" i="1" s="1"/>
  <c r="C874" i="1"/>
  <c r="D873" i="1"/>
  <c r="C873" i="1"/>
  <c r="G872" i="1"/>
  <c r="D872" i="1"/>
  <c r="H872" i="1" s="1"/>
  <c r="C872" i="1"/>
  <c r="D871" i="1"/>
  <c r="C871" i="1"/>
  <c r="G870" i="1"/>
  <c r="D870" i="1"/>
  <c r="H870" i="1" s="1"/>
  <c r="C870" i="1"/>
  <c r="D869" i="1"/>
  <c r="C869" i="1"/>
  <c r="D868" i="1"/>
  <c r="H868" i="1" s="1"/>
  <c r="C868" i="1"/>
  <c r="D867" i="1"/>
  <c r="C867" i="1"/>
  <c r="G866" i="1"/>
  <c r="D866" i="1"/>
  <c r="H866" i="1" s="1"/>
  <c r="C866" i="1"/>
  <c r="D865" i="1"/>
  <c r="C865" i="1"/>
  <c r="G864" i="1"/>
  <c r="D864" i="1"/>
  <c r="H864" i="1" s="1"/>
  <c r="C864" i="1"/>
  <c r="D863" i="1"/>
  <c r="C863" i="1"/>
  <c r="D862" i="1"/>
  <c r="H862" i="1" s="1"/>
  <c r="C862" i="1"/>
  <c r="D861" i="1"/>
  <c r="C861" i="1"/>
  <c r="D860" i="1"/>
  <c r="H860" i="1" s="1"/>
  <c r="C860" i="1"/>
  <c r="D859" i="1"/>
  <c r="C859" i="1"/>
  <c r="D858" i="1"/>
  <c r="H858" i="1" s="1"/>
  <c r="C858" i="1"/>
  <c r="D857" i="1"/>
  <c r="C857" i="1"/>
  <c r="G856" i="1"/>
  <c r="D856" i="1"/>
  <c r="H856" i="1" s="1"/>
  <c r="C856" i="1"/>
  <c r="D855" i="1"/>
  <c r="C855" i="1"/>
  <c r="G854" i="1"/>
  <c r="D854" i="1"/>
  <c r="H854" i="1" s="1"/>
  <c r="C854" i="1"/>
  <c r="D853" i="1"/>
  <c r="C853" i="1"/>
  <c r="D852" i="1"/>
  <c r="H852" i="1" s="1"/>
  <c r="C852"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D728" i="1"/>
  <c r="G728" i="1" s="1"/>
  <c r="C728" i="1"/>
  <c r="D727" i="1"/>
  <c r="H727" i="1" s="1"/>
  <c r="C727" i="1"/>
  <c r="G726" i="1"/>
  <c r="D726" i="1"/>
  <c r="H726" i="1" s="1"/>
  <c r="C726" i="1"/>
  <c r="H725" i="1"/>
  <c r="G725" i="1"/>
  <c r="D725" i="1"/>
  <c r="C725" i="1"/>
  <c r="D724" i="1"/>
  <c r="G724" i="1" s="1"/>
  <c r="C724" i="1"/>
  <c r="H723" i="1"/>
  <c r="G723" i="1"/>
  <c r="D723" i="1"/>
  <c r="C723" i="1"/>
  <c r="D722" i="1"/>
  <c r="G722" i="1" s="1"/>
  <c r="C722" i="1"/>
  <c r="H721" i="1"/>
  <c r="G721" i="1"/>
  <c r="D721" i="1"/>
  <c r="C721" i="1"/>
  <c r="D720" i="1"/>
  <c r="G720" i="1" s="1"/>
  <c r="C720" i="1"/>
  <c r="H719" i="1"/>
  <c r="G719" i="1"/>
  <c r="D719" i="1"/>
  <c r="C719" i="1"/>
  <c r="D718" i="1"/>
  <c r="G718" i="1" s="1"/>
  <c r="C718" i="1"/>
  <c r="H717" i="1"/>
  <c r="G717" i="1"/>
  <c r="D717" i="1"/>
  <c r="C717" i="1"/>
  <c r="D716" i="1"/>
  <c r="G716" i="1" s="1"/>
  <c r="C716" i="1"/>
  <c r="H715" i="1"/>
  <c r="G715" i="1"/>
  <c r="D715" i="1"/>
  <c r="C715" i="1"/>
  <c r="D714" i="1"/>
  <c r="G714" i="1" s="1"/>
  <c r="C714" i="1"/>
  <c r="H713" i="1"/>
  <c r="G713" i="1"/>
  <c r="D713" i="1"/>
  <c r="C713" i="1"/>
  <c r="D712" i="1"/>
  <c r="G712" i="1" s="1"/>
  <c r="C712" i="1"/>
  <c r="H711" i="1"/>
  <c r="G711" i="1"/>
  <c r="D711" i="1"/>
  <c r="C711" i="1"/>
  <c r="D710" i="1"/>
  <c r="G710" i="1" s="1"/>
  <c r="C710" i="1"/>
  <c r="H709" i="1"/>
  <c r="G709" i="1"/>
  <c r="D709" i="1"/>
  <c r="C709" i="1"/>
  <c r="D708" i="1"/>
  <c r="G708" i="1" s="1"/>
  <c r="C708" i="1"/>
  <c r="H707" i="1"/>
  <c r="G707" i="1"/>
  <c r="D707" i="1"/>
  <c r="C707" i="1"/>
  <c r="D706" i="1"/>
  <c r="G706" i="1" s="1"/>
  <c r="C706" i="1"/>
  <c r="H705" i="1"/>
  <c r="G705" i="1"/>
  <c r="D705" i="1"/>
  <c r="C705" i="1"/>
  <c r="D704" i="1"/>
  <c r="G704" i="1" s="1"/>
  <c r="C704" i="1"/>
  <c r="H703" i="1"/>
  <c r="G703" i="1"/>
  <c r="D703" i="1"/>
  <c r="C703" i="1"/>
  <c r="D702" i="1"/>
  <c r="G702" i="1" s="1"/>
  <c r="C702" i="1"/>
  <c r="H701" i="1"/>
  <c r="G701" i="1"/>
  <c r="D701" i="1"/>
  <c r="C701" i="1"/>
  <c r="D700" i="1"/>
  <c r="G700" i="1" s="1"/>
  <c r="C700" i="1"/>
  <c r="H699" i="1"/>
  <c r="G699" i="1"/>
  <c r="D699" i="1"/>
  <c r="C699" i="1"/>
  <c r="D698" i="1"/>
  <c r="G698" i="1" s="1"/>
  <c r="C698" i="1"/>
  <c r="H697" i="1"/>
  <c r="G697" i="1"/>
  <c r="D697" i="1"/>
  <c r="C697" i="1"/>
  <c r="D696" i="1"/>
  <c r="G696" i="1" s="1"/>
  <c r="C696" i="1"/>
  <c r="H695" i="1"/>
  <c r="G695" i="1"/>
  <c r="D695" i="1"/>
  <c r="C695" i="1"/>
  <c r="D694" i="1"/>
  <c r="G694" i="1" s="1"/>
  <c r="C694" i="1"/>
  <c r="H693" i="1"/>
  <c r="G693" i="1"/>
  <c r="D693" i="1"/>
  <c r="C693" i="1"/>
  <c r="D692" i="1"/>
  <c r="G692" i="1" s="1"/>
  <c r="C692" i="1"/>
  <c r="H691" i="1"/>
  <c r="G691" i="1"/>
  <c r="D691" i="1"/>
  <c r="C691" i="1"/>
  <c r="D690" i="1"/>
  <c r="G690" i="1" s="1"/>
  <c r="C690" i="1"/>
  <c r="H689" i="1"/>
  <c r="G689" i="1"/>
  <c r="D689" i="1"/>
  <c r="C689" i="1"/>
  <c r="D688" i="1"/>
  <c r="G688" i="1" s="1"/>
  <c r="C688" i="1"/>
  <c r="H687" i="1"/>
  <c r="G687" i="1"/>
  <c r="D687" i="1"/>
  <c r="C687" i="1"/>
  <c r="D686" i="1"/>
  <c r="G686" i="1" s="1"/>
  <c r="C686" i="1"/>
  <c r="H685" i="1"/>
  <c r="G685" i="1"/>
  <c r="D685" i="1"/>
  <c r="C685" i="1"/>
  <c r="D684" i="1"/>
  <c r="G684" i="1" s="1"/>
  <c r="C684" i="1"/>
  <c r="H683" i="1"/>
  <c r="G683" i="1"/>
  <c r="D683" i="1"/>
  <c r="C683" i="1"/>
  <c r="D682" i="1"/>
  <c r="G682" i="1" s="1"/>
  <c r="C682" i="1"/>
  <c r="H681" i="1"/>
  <c r="G681" i="1"/>
  <c r="D681" i="1"/>
  <c r="C681" i="1"/>
  <c r="D680" i="1"/>
  <c r="G680" i="1" s="1"/>
  <c r="C680" i="1"/>
  <c r="H679" i="1"/>
  <c r="G679" i="1"/>
  <c r="D679" i="1"/>
  <c r="C679" i="1"/>
  <c r="D678" i="1"/>
  <c r="G678" i="1" s="1"/>
  <c r="C678" i="1"/>
  <c r="D677" i="1"/>
  <c r="H677" i="1" s="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D652" i="1"/>
  <c r="H652" i="1" s="1"/>
  <c r="C652" i="1"/>
  <c r="D651" i="1"/>
  <c r="H651" i="1" s="1"/>
  <c r="C651" i="1"/>
  <c r="D650" i="1"/>
  <c r="H650" i="1" s="1"/>
  <c r="C650" i="1"/>
  <c r="D649" i="1"/>
  <c r="H649" i="1" s="1"/>
  <c r="C649" i="1"/>
  <c r="D648" i="1"/>
  <c r="H648" i="1" s="1"/>
  <c r="C648" i="1"/>
  <c r="D647" i="1"/>
  <c r="H647" i="1" s="1"/>
  <c r="C647" i="1"/>
  <c r="G646" i="1"/>
  <c r="D646" i="1"/>
  <c r="H646" i="1" s="1"/>
  <c r="C646" i="1"/>
  <c r="H645" i="1"/>
  <c r="D645" i="1"/>
  <c r="G645" i="1" s="1"/>
  <c r="C645" i="1"/>
  <c r="C641" i="1"/>
  <c r="D636" i="1"/>
  <c r="H636" i="1" s="1"/>
  <c r="C636" i="1"/>
  <c r="D635" i="1"/>
  <c r="H635" i="1" s="1"/>
  <c r="C635" i="1"/>
  <c r="D632" i="1"/>
  <c r="H632" i="1" s="1"/>
  <c r="C632" i="1"/>
  <c r="H631" i="1"/>
  <c r="G631" i="1"/>
  <c r="D631" i="1"/>
  <c r="C631" i="1"/>
  <c r="D630" i="1"/>
  <c r="H630" i="1" s="1"/>
  <c r="C630" i="1"/>
  <c r="H629" i="1"/>
  <c r="D629" i="1"/>
  <c r="G629" i="1" s="1"/>
  <c r="C629" i="1"/>
  <c r="D628" i="1"/>
  <c r="H628" i="1" s="1"/>
  <c r="C628" i="1"/>
  <c r="H627" i="1"/>
  <c r="G627" i="1"/>
  <c r="D627" i="1"/>
  <c r="C627" i="1"/>
  <c r="G626" i="1"/>
  <c r="D626" i="1"/>
  <c r="H626" i="1" s="1"/>
  <c r="C626" i="1"/>
  <c r="G625" i="1"/>
  <c r="D625" i="1"/>
  <c r="H625" i="1" s="1"/>
  <c r="C625" i="1"/>
  <c r="C624" i="1"/>
  <c r="D622" i="1"/>
  <c r="H622" i="1" s="1"/>
  <c r="C622" i="1"/>
  <c r="H621" i="1"/>
  <c r="D621" i="1"/>
  <c r="G621" i="1" s="1"/>
  <c r="C621" i="1"/>
  <c r="D620" i="1"/>
  <c r="H620" i="1" s="1"/>
  <c r="C620" i="1"/>
  <c r="H619" i="1"/>
  <c r="G619" i="1"/>
  <c r="D619" i="1"/>
  <c r="C619" i="1"/>
  <c r="D618" i="1"/>
  <c r="H618" i="1" s="1"/>
  <c r="C618" i="1"/>
  <c r="H617" i="1"/>
  <c r="G617" i="1"/>
  <c r="D617" i="1"/>
  <c r="C617" i="1"/>
  <c r="D616" i="1"/>
  <c r="H616" i="1" s="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D609" i="1"/>
  <c r="H609" i="1" s="1"/>
  <c r="C609" i="1"/>
  <c r="H608" i="1"/>
  <c r="G608" i="1"/>
  <c r="D608" i="1"/>
  <c r="C608" i="1"/>
  <c r="D607" i="1"/>
  <c r="H607" i="1" s="1"/>
  <c r="C607" i="1"/>
  <c r="H606" i="1"/>
  <c r="G606" i="1"/>
  <c r="D606" i="1"/>
  <c r="C606" i="1"/>
  <c r="D605" i="1"/>
  <c r="H605" i="1" s="1"/>
  <c r="C605" i="1"/>
  <c r="H604" i="1"/>
  <c r="G604" i="1"/>
  <c r="D604" i="1"/>
  <c r="C604" i="1"/>
  <c r="D603" i="1"/>
  <c r="H603" i="1" s="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D590" i="1"/>
  <c r="G590" i="1" s="1"/>
  <c r="C590" i="1"/>
  <c r="D589" i="1"/>
  <c r="H589" i="1" s="1"/>
  <c r="C589" i="1"/>
  <c r="H588" i="1"/>
  <c r="G588" i="1"/>
  <c r="D588" i="1"/>
  <c r="C588" i="1"/>
  <c r="G587" i="1"/>
  <c r="D587" i="1"/>
  <c r="H587" i="1" s="1"/>
  <c r="C587" i="1"/>
  <c r="G586" i="1"/>
  <c r="D586" i="1"/>
  <c r="H586" i="1" s="1"/>
  <c r="C586" i="1"/>
  <c r="C585" i="1"/>
  <c r="H584" i="1"/>
  <c r="D584" i="1"/>
  <c r="G584" i="1" s="1"/>
  <c r="C584" i="1"/>
  <c r="D583" i="1"/>
  <c r="H583" i="1" s="1"/>
  <c r="C583" i="1"/>
  <c r="H582" i="1"/>
  <c r="D582" i="1"/>
  <c r="G582" i="1" s="1"/>
  <c r="C582" i="1"/>
  <c r="D581" i="1"/>
  <c r="H581" i="1" s="1"/>
  <c r="C581" i="1"/>
  <c r="H580" i="1"/>
  <c r="G580" i="1"/>
  <c r="D580" i="1"/>
  <c r="C580" i="1"/>
  <c r="C579" i="1"/>
  <c r="C578" i="1"/>
  <c r="H577" i="1"/>
  <c r="D577" i="1"/>
  <c r="G577" i="1" s="1"/>
  <c r="C577" i="1"/>
  <c r="H576" i="1"/>
  <c r="D576" i="1"/>
  <c r="G576" i="1" s="1"/>
  <c r="C576" i="1"/>
  <c r="H575" i="1"/>
  <c r="D575" i="1"/>
  <c r="G575" i="1" s="1"/>
  <c r="C575" i="1"/>
  <c r="D574" i="1"/>
  <c r="G574" i="1" s="1"/>
  <c r="C574" i="1"/>
  <c r="D573" i="1"/>
  <c r="H573" i="1" s="1"/>
  <c r="C573" i="1"/>
  <c r="D572" i="1"/>
  <c r="G572" i="1" s="1"/>
  <c r="C572" i="1"/>
  <c r="D571" i="1"/>
  <c r="H571" i="1" s="1"/>
  <c r="C571" i="1"/>
  <c r="D570" i="1"/>
  <c r="G570" i="1" s="1"/>
  <c r="C570" i="1"/>
  <c r="H569" i="1"/>
  <c r="G569" i="1"/>
  <c r="D569" i="1"/>
  <c r="C569" i="1"/>
  <c r="H568" i="1"/>
  <c r="D568" i="1"/>
  <c r="G568" i="1" s="1"/>
  <c r="C568" i="1"/>
  <c r="D567" i="1"/>
  <c r="H567" i="1" s="1"/>
  <c r="C567" i="1"/>
  <c r="H566" i="1"/>
  <c r="G566" i="1"/>
  <c r="D566" i="1"/>
  <c r="C566" i="1"/>
  <c r="D565" i="1"/>
  <c r="H565" i="1" s="1"/>
  <c r="C565" i="1"/>
  <c r="H564" i="1"/>
  <c r="G564" i="1"/>
  <c r="D564" i="1"/>
  <c r="C564" i="1"/>
  <c r="D563" i="1"/>
  <c r="H563" i="1" s="1"/>
  <c r="C563" i="1"/>
  <c r="H562" i="1"/>
  <c r="G562" i="1"/>
  <c r="D562" i="1"/>
  <c r="C562" i="1"/>
  <c r="D561" i="1"/>
  <c r="H561" i="1" s="1"/>
  <c r="C561" i="1"/>
  <c r="H560" i="1"/>
  <c r="G560" i="1"/>
  <c r="D560" i="1"/>
  <c r="C560" i="1"/>
  <c r="D559" i="1"/>
  <c r="H559" i="1" s="1"/>
  <c r="C559" i="1"/>
  <c r="H558" i="1"/>
  <c r="G558" i="1"/>
  <c r="D558" i="1"/>
  <c r="C558" i="1"/>
  <c r="D557" i="1"/>
  <c r="H557" i="1" s="1"/>
  <c r="C557" i="1"/>
  <c r="H556" i="1"/>
  <c r="G556" i="1"/>
  <c r="D556" i="1"/>
  <c r="C556" i="1"/>
  <c r="D555" i="1"/>
  <c r="H555" i="1" s="1"/>
  <c r="C555" i="1"/>
  <c r="H554" i="1"/>
  <c r="G554" i="1"/>
  <c r="D554" i="1"/>
  <c r="C554" i="1"/>
  <c r="D553" i="1"/>
  <c r="H553" i="1" s="1"/>
  <c r="C553" i="1"/>
  <c r="H552" i="1"/>
  <c r="G552" i="1"/>
  <c r="D552" i="1"/>
  <c r="C552" i="1"/>
  <c r="D551" i="1"/>
  <c r="G551" i="1" s="1"/>
  <c r="C551" i="1"/>
  <c r="D550" i="1"/>
  <c r="H550" i="1" s="1"/>
  <c r="C550" i="1"/>
  <c r="H549" i="1"/>
  <c r="G549" i="1"/>
  <c r="D549" i="1"/>
  <c r="C549" i="1"/>
  <c r="H548" i="1"/>
  <c r="D548" i="1"/>
  <c r="G548" i="1" s="1"/>
  <c r="C548" i="1"/>
  <c r="H547" i="1"/>
  <c r="G547" i="1"/>
  <c r="D547" i="1"/>
  <c r="C547" i="1"/>
  <c r="H546" i="1"/>
  <c r="D546" i="1"/>
  <c r="G546" i="1" s="1"/>
  <c r="C546" i="1"/>
  <c r="H545" i="1"/>
  <c r="G545" i="1"/>
  <c r="D545" i="1"/>
  <c r="C545" i="1"/>
  <c r="H544" i="1"/>
  <c r="D544" i="1"/>
  <c r="G544" i="1" s="1"/>
  <c r="C544" i="1"/>
  <c r="H543" i="1"/>
  <c r="G543" i="1"/>
  <c r="D543" i="1"/>
  <c r="C543" i="1"/>
  <c r="H542" i="1"/>
  <c r="G542" i="1"/>
  <c r="D542" i="1"/>
  <c r="C542" i="1"/>
  <c r="H541" i="1"/>
  <c r="G541" i="1"/>
  <c r="D541" i="1"/>
  <c r="C541" i="1"/>
  <c r="H540" i="1"/>
  <c r="G540" i="1"/>
  <c r="D540" i="1"/>
  <c r="C540" i="1"/>
  <c r="H539" i="1"/>
  <c r="G539" i="1"/>
  <c r="D539" i="1"/>
  <c r="C539" i="1"/>
  <c r="H538" i="1"/>
  <c r="D538" i="1"/>
  <c r="G538" i="1" s="1"/>
  <c r="C538" i="1"/>
  <c r="H537" i="1"/>
  <c r="G537" i="1"/>
  <c r="D537" i="1"/>
  <c r="C537" i="1"/>
  <c r="H536" i="1"/>
  <c r="D536" i="1"/>
  <c r="G536" i="1" s="1"/>
  <c r="C536" i="1"/>
  <c r="G535" i="1"/>
  <c r="D535" i="1"/>
  <c r="H535" i="1" s="1"/>
  <c r="C535" i="1"/>
  <c r="G534" i="1"/>
  <c r="D534" i="1"/>
  <c r="H534" i="1" s="1"/>
  <c r="C534" i="1"/>
  <c r="H533" i="1"/>
  <c r="G533" i="1"/>
  <c r="D533" i="1"/>
  <c r="C533" i="1"/>
  <c r="H532" i="1"/>
  <c r="G532" i="1"/>
  <c r="D532" i="1"/>
  <c r="C532" i="1"/>
  <c r="H531" i="1"/>
  <c r="G531" i="1"/>
  <c r="D531" i="1"/>
  <c r="C531" i="1"/>
  <c r="G528" i="1"/>
  <c r="D528" i="1"/>
  <c r="H528" i="1" s="1"/>
  <c r="C528" i="1"/>
  <c r="H527" i="1"/>
  <c r="G527" i="1"/>
  <c r="D527" i="1"/>
  <c r="C527" i="1"/>
  <c r="G526" i="1"/>
  <c r="D526" i="1"/>
  <c r="H526" i="1" s="1"/>
  <c r="C526" i="1"/>
  <c r="G525" i="1"/>
  <c r="D525" i="1"/>
  <c r="H525" i="1" s="1"/>
  <c r="C525" i="1"/>
  <c r="G524" i="1"/>
  <c r="D524" i="1"/>
  <c r="H524" i="1" s="1"/>
  <c r="C524" i="1"/>
  <c r="G523" i="1"/>
  <c r="D523" i="1"/>
  <c r="H523" i="1" s="1"/>
  <c r="C523" i="1"/>
  <c r="G522" i="1"/>
  <c r="D522" i="1"/>
  <c r="H522" i="1" s="1"/>
  <c r="C522" i="1"/>
  <c r="D521" i="1"/>
  <c r="H521" i="1" s="1"/>
  <c r="C521" i="1"/>
  <c r="H520" i="1"/>
  <c r="G520" i="1"/>
  <c r="D520" i="1"/>
  <c r="C520" i="1"/>
  <c r="G519" i="1"/>
  <c r="D519" i="1"/>
  <c r="H519" i="1" s="1"/>
  <c r="C519" i="1"/>
  <c r="G518" i="1"/>
  <c r="D518" i="1"/>
  <c r="H518" i="1" s="1"/>
  <c r="C518" i="1"/>
  <c r="G517" i="1"/>
  <c r="D517" i="1"/>
  <c r="H517" i="1" s="1"/>
  <c r="C517" i="1"/>
  <c r="C516" i="1"/>
  <c r="D515" i="1"/>
  <c r="G515" i="1" s="1"/>
  <c r="C515" i="1"/>
  <c r="G514" i="1"/>
  <c r="D514" i="1"/>
  <c r="H514" i="1" s="1"/>
  <c r="C514" i="1"/>
  <c r="D513" i="1"/>
  <c r="H513" i="1" s="1"/>
  <c r="C513" i="1"/>
  <c r="G512" i="1"/>
  <c r="D512" i="1"/>
  <c r="H512" i="1" s="1"/>
  <c r="C512" i="1"/>
  <c r="D511" i="1"/>
  <c r="H511" i="1" s="1"/>
  <c r="C511" i="1"/>
  <c r="G510" i="1"/>
  <c r="D510" i="1"/>
  <c r="H510" i="1" s="1"/>
  <c r="C510" i="1"/>
  <c r="D509" i="1"/>
  <c r="H509" i="1" s="1"/>
  <c r="C509" i="1"/>
  <c r="G508" i="1"/>
  <c r="D508" i="1"/>
  <c r="H508" i="1" s="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D495" i="1"/>
  <c r="H495" i="1" s="1"/>
  <c r="C495" i="1"/>
  <c r="D494" i="1"/>
  <c r="G494" i="1" s="1"/>
  <c r="C494" i="1"/>
  <c r="D493" i="1"/>
  <c r="H493" i="1" s="1"/>
  <c r="C493" i="1"/>
  <c r="D492" i="1"/>
  <c r="G492" i="1" s="1"/>
  <c r="C492" i="1"/>
  <c r="D491" i="1"/>
  <c r="H491" i="1" s="1"/>
  <c r="C491" i="1"/>
  <c r="H490" i="1"/>
  <c r="G490" i="1"/>
  <c r="D490" i="1"/>
  <c r="C490" i="1"/>
  <c r="D489" i="1"/>
  <c r="H489" i="1" s="1"/>
  <c r="C489" i="1"/>
  <c r="H488" i="1"/>
  <c r="G488" i="1"/>
  <c r="D488" i="1"/>
  <c r="C488" i="1"/>
  <c r="D487" i="1"/>
  <c r="H487" i="1" s="1"/>
  <c r="C487" i="1"/>
  <c r="H486" i="1"/>
  <c r="G486" i="1"/>
  <c r="D486" i="1"/>
  <c r="C486" i="1"/>
  <c r="C485" i="1"/>
  <c r="D484" i="1"/>
  <c r="H484" i="1" s="1"/>
  <c r="C484" i="1"/>
  <c r="D483" i="1"/>
  <c r="G483" i="1" s="1"/>
  <c r="C483" i="1"/>
  <c r="D482" i="1"/>
  <c r="H482" i="1" s="1"/>
  <c r="C482" i="1"/>
  <c r="H481" i="1"/>
  <c r="G481" i="1"/>
  <c r="D481" i="1"/>
  <c r="C481" i="1"/>
  <c r="H480" i="1"/>
  <c r="D480" i="1"/>
  <c r="G480" i="1" s="1"/>
  <c r="C480" i="1"/>
  <c r="H479" i="1"/>
  <c r="G479" i="1"/>
  <c r="D479" i="1"/>
  <c r="C479" i="1"/>
  <c r="D478" i="1"/>
  <c r="H478" i="1" s="1"/>
  <c r="C478" i="1"/>
  <c r="G477" i="1"/>
  <c r="D477" i="1"/>
  <c r="H477" i="1" s="1"/>
  <c r="C477" i="1"/>
  <c r="G476" i="1"/>
  <c r="D476" i="1"/>
  <c r="H476" i="1" s="1"/>
  <c r="C476" i="1"/>
  <c r="H475" i="1"/>
  <c r="G475" i="1"/>
  <c r="D475" i="1"/>
  <c r="C475" i="1"/>
  <c r="G474" i="1"/>
  <c r="D474" i="1"/>
  <c r="H474" i="1" s="1"/>
  <c r="C474" i="1"/>
  <c r="C473" i="1"/>
  <c r="G472" i="1"/>
  <c r="D472" i="1"/>
  <c r="H472" i="1" s="1"/>
  <c r="C472" i="1"/>
  <c r="H471" i="1"/>
  <c r="G471" i="1"/>
  <c r="D471" i="1"/>
  <c r="C471" i="1"/>
  <c r="H470" i="1"/>
  <c r="G470" i="1"/>
  <c r="D470" i="1"/>
  <c r="C470" i="1"/>
  <c r="G469" i="1"/>
  <c r="D469" i="1"/>
  <c r="H469" i="1" s="1"/>
  <c r="C469" i="1"/>
  <c r="H468" i="1"/>
  <c r="G468" i="1"/>
  <c r="D468" i="1"/>
  <c r="C468" i="1"/>
  <c r="G467" i="1"/>
  <c r="D467" i="1"/>
  <c r="H467" i="1" s="1"/>
  <c r="C467" i="1"/>
  <c r="D466" i="1"/>
  <c r="H466" i="1" s="1"/>
  <c r="C466" i="1"/>
  <c r="H465" i="1"/>
  <c r="G465" i="1"/>
  <c r="D465" i="1"/>
  <c r="C465" i="1"/>
  <c r="D464" i="1"/>
  <c r="H464" i="1" s="1"/>
  <c r="C464" i="1"/>
  <c r="H463" i="1"/>
  <c r="D463" i="1"/>
  <c r="G463" i="1" s="1"/>
  <c r="C463" i="1"/>
  <c r="H462" i="1"/>
  <c r="D462" i="1"/>
  <c r="G462" i="1" s="1"/>
  <c r="C462" i="1"/>
  <c r="H461" i="1"/>
  <c r="D461" i="1"/>
  <c r="G461" i="1" s="1"/>
  <c r="C461" i="1"/>
  <c r="C460" i="1"/>
  <c r="H459" i="1"/>
  <c r="G459" i="1"/>
  <c r="D459" i="1"/>
  <c r="C459" i="1"/>
  <c r="D458" i="1"/>
  <c r="H458" i="1" s="1"/>
  <c r="C458" i="1"/>
  <c r="H457" i="1"/>
  <c r="G457" i="1"/>
  <c r="D457" i="1"/>
  <c r="C457" i="1"/>
  <c r="D456" i="1"/>
  <c r="H456" i="1" s="1"/>
  <c r="C456" i="1"/>
  <c r="H455" i="1"/>
  <c r="G455" i="1"/>
  <c r="D455" i="1"/>
  <c r="C455" i="1"/>
  <c r="D454" i="1"/>
  <c r="H454" i="1" s="1"/>
  <c r="C454" i="1"/>
  <c r="H453" i="1"/>
  <c r="G453" i="1"/>
  <c r="D453" i="1"/>
  <c r="C453" i="1"/>
  <c r="D452" i="1"/>
  <c r="H452" i="1" s="1"/>
  <c r="C452" i="1"/>
  <c r="H451" i="1"/>
  <c r="G451" i="1"/>
  <c r="D451" i="1"/>
  <c r="C451" i="1"/>
  <c r="D450" i="1"/>
  <c r="H450" i="1" s="1"/>
  <c r="C450" i="1"/>
  <c r="H449" i="1"/>
  <c r="G449" i="1"/>
  <c r="D449" i="1"/>
  <c r="C449" i="1"/>
  <c r="D448" i="1"/>
  <c r="H448" i="1" s="1"/>
  <c r="C448" i="1"/>
  <c r="H447" i="1"/>
  <c r="G447" i="1"/>
  <c r="D447" i="1"/>
  <c r="C447" i="1"/>
  <c r="D446" i="1"/>
  <c r="H446" i="1" s="1"/>
  <c r="C446" i="1"/>
  <c r="H445" i="1"/>
  <c r="G445" i="1"/>
  <c r="D445" i="1"/>
  <c r="C445" i="1"/>
  <c r="D444" i="1"/>
  <c r="H444" i="1" s="1"/>
  <c r="C444" i="1"/>
  <c r="H443" i="1"/>
  <c r="G443" i="1"/>
  <c r="D443" i="1"/>
  <c r="C443" i="1"/>
  <c r="H442" i="1"/>
  <c r="D442" i="1"/>
  <c r="G442" i="1" s="1"/>
  <c r="C442" i="1"/>
  <c r="H441" i="1"/>
  <c r="G441" i="1"/>
  <c r="D441" i="1"/>
  <c r="C441" i="1"/>
  <c r="D440" i="1"/>
  <c r="H440" i="1" s="1"/>
  <c r="C440" i="1"/>
  <c r="C439" i="1"/>
  <c r="H438" i="1"/>
  <c r="D438" i="1"/>
  <c r="G438" i="1" s="1"/>
  <c r="C438" i="1"/>
  <c r="D437" i="1"/>
  <c r="H437" i="1" s="1"/>
  <c r="C437" i="1"/>
  <c r="H436" i="1"/>
  <c r="D436" i="1"/>
  <c r="G436" i="1" s="1"/>
  <c r="C436" i="1"/>
  <c r="D435" i="1"/>
  <c r="H435" i="1" s="1"/>
  <c r="C435" i="1"/>
  <c r="H434" i="1"/>
  <c r="D434" i="1"/>
  <c r="G434" i="1" s="1"/>
  <c r="C434" i="1"/>
  <c r="D433" i="1"/>
  <c r="H433" i="1" s="1"/>
  <c r="C433" i="1"/>
  <c r="H432" i="1"/>
  <c r="D432" i="1"/>
  <c r="G432" i="1" s="1"/>
  <c r="C432" i="1"/>
  <c r="D431" i="1"/>
  <c r="H431" i="1" s="1"/>
  <c r="C431" i="1"/>
  <c r="D430" i="1"/>
  <c r="G430" i="1" s="1"/>
  <c r="C430" i="1"/>
  <c r="D429" i="1"/>
  <c r="H429" i="1" s="1"/>
  <c r="C429" i="1"/>
  <c r="D428" i="1"/>
  <c r="G428" i="1" s="1"/>
  <c r="C428" i="1"/>
  <c r="D427" i="1"/>
  <c r="H427" i="1" s="1"/>
  <c r="C427" i="1"/>
  <c r="D426" i="1"/>
  <c r="G426" i="1" s="1"/>
  <c r="C426" i="1"/>
  <c r="C425" i="1"/>
  <c r="D423" i="1"/>
  <c r="H423" i="1" s="1"/>
  <c r="C423" i="1"/>
  <c r="C422" i="1"/>
  <c r="C421" i="1"/>
  <c r="D416" i="1"/>
  <c r="G416" i="1" s="1"/>
  <c r="C416" i="1"/>
  <c r="H415" i="1"/>
  <c r="G415" i="1"/>
  <c r="D415" i="1"/>
  <c r="C415" i="1"/>
  <c r="D414" i="1"/>
  <c r="H414" i="1" s="1"/>
  <c r="C414" i="1"/>
  <c r="H411" i="1"/>
  <c r="D411" i="1"/>
  <c r="G411" i="1" s="1"/>
  <c r="C411" i="1"/>
  <c r="G410" i="1"/>
  <c r="D410" i="1"/>
  <c r="H410" i="1" s="1"/>
  <c r="C410" i="1"/>
  <c r="H409" i="1"/>
  <c r="G409" i="1"/>
  <c r="D409" i="1"/>
  <c r="C409" i="1"/>
  <c r="H408" i="1"/>
  <c r="G408" i="1"/>
  <c r="D408" i="1"/>
  <c r="C408" i="1"/>
  <c r="H407" i="1"/>
  <c r="G407" i="1"/>
  <c r="D407" i="1"/>
  <c r="C407" i="1"/>
  <c r="G406" i="1"/>
  <c r="D406" i="1"/>
  <c r="H406" i="1" s="1"/>
  <c r="C406" i="1"/>
  <c r="H405" i="1"/>
  <c r="D405" i="1"/>
  <c r="G405" i="1" s="1"/>
  <c r="C405" i="1"/>
  <c r="D404" i="1"/>
  <c r="H404" i="1" s="1"/>
  <c r="C404" i="1"/>
  <c r="H403" i="1"/>
  <c r="D403" i="1"/>
  <c r="G403" i="1" s="1"/>
  <c r="C403" i="1"/>
  <c r="D402" i="1"/>
  <c r="H402" i="1" s="1"/>
  <c r="C402" i="1"/>
  <c r="H401" i="1"/>
  <c r="G401" i="1"/>
  <c r="D401" i="1"/>
  <c r="C401" i="1"/>
  <c r="H400" i="1"/>
  <c r="D400" i="1"/>
  <c r="G400" i="1" s="1"/>
  <c r="C400" i="1"/>
  <c r="H399" i="1"/>
  <c r="G399" i="1"/>
  <c r="D399" i="1"/>
  <c r="C399" i="1"/>
  <c r="H398" i="1"/>
  <c r="G398" i="1"/>
  <c r="D398" i="1"/>
  <c r="C398" i="1"/>
  <c r="H397" i="1"/>
  <c r="G397" i="1"/>
  <c r="D397" i="1"/>
  <c r="C397" i="1"/>
  <c r="C396" i="1"/>
  <c r="H395" i="1"/>
  <c r="G395" i="1"/>
  <c r="D395" i="1"/>
  <c r="C395" i="1"/>
  <c r="D394" i="1"/>
  <c r="H394" i="1" s="1"/>
  <c r="C394" i="1"/>
  <c r="H393" i="1"/>
  <c r="G393" i="1"/>
  <c r="D393" i="1"/>
  <c r="C393" i="1"/>
  <c r="D392" i="1"/>
  <c r="H392" i="1" s="1"/>
  <c r="C392" i="1"/>
  <c r="G391" i="1"/>
  <c r="D391" i="1"/>
  <c r="H391" i="1" s="1"/>
  <c r="C391" i="1"/>
  <c r="H390" i="1"/>
  <c r="G390" i="1"/>
  <c r="D390" i="1"/>
  <c r="C390" i="1"/>
  <c r="H389" i="1"/>
  <c r="G389" i="1"/>
  <c r="D389" i="1"/>
  <c r="C389" i="1"/>
  <c r="H388" i="1"/>
  <c r="G388" i="1"/>
  <c r="D388" i="1"/>
  <c r="C388" i="1"/>
  <c r="H387" i="1"/>
  <c r="D387" i="1"/>
  <c r="G387" i="1" s="1"/>
  <c r="C387" i="1"/>
  <c r="G386" i="1"/>
  <c r="D386" i="1"/>
  <c r="H386" i="1" s="1"/>
  <c r="C386" i="1"/>
  <c r="H385" i="1"/>
  <c r="G385" i="1"/>
  <c r="D385" i="1"/>
  <c r="C385" i="1"/>
  <c r="H384" i="1"/>
  <c r="G384" i="1"/>
  <c r="D384" i="1"/>
  <c r="C384" i="1"/>
  <c r="C383" i="1"/>
  <c r="D382" i="1"/>
  <c r="H382" i="1" s="1"/>
  <c r="C382" i="1"/>
  <c r="H381" i="1"/>
  <c r="D381" i="1"/>
  <c r="G381" i="1" s="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D373" i="1"/>
  <c r="H373" i="1" s="1"/>
  <c r="C373" i="1"/>
  <c r="H372" i="1"/>
  <c r="D372" i="1"/>
  <c r="G372" i="1" s="1"/>
  <c r="C372" i="1"/>
  <c r="D371" i="1"/>
  <c r="H371" i="1" s="1"/>
  <c r="C371" i="1"/>
  <c r="H370" i="1"/>
  <c r="G370" i="1"/>
  <c r="D370" i="1"/>
  <c r="C370" i="1"/>
  <c r="C369" i="1"/>
  <c r="H367" i="1"/>
  <c r="D367" i="1"/>
  <c r="G367" i="1" s="1"/>
  <c r="C367" i="1"/>
  <c r="D366" i="1"/>
  <c r="H366" i="1" s="1"/>
  <c r="C366" i="1"/>
  <c r="H365" i="1"/>
  <c r="G365" i="1"/>
  <c r="D365" i="1"/>
  <c r="C365" i="1"/>
  <c r="D364" i="1"/>
  <c r="H364" i="1" s="1"/>
  <c r="C364" i="1"/>
  <c r="D363" i="1"/>
  <c r="H363" i="1" s="1"/>
  <c r="C363" i="1"/>
  <c r="D362" i="1"/>
  <c r="H362" i="1" s="1"/>
  <c r="C362" i="1"/>
  <c r="C361" i="1"/>
  <c r="H360" i="1"/>
  <c r="G360" i="1"/>
  <c r="D360" i="1"/>
  <c r="C360" i="1"/>
  <c r="D359" i="1"/>
  <c r="H359" i="1" s="1"/>
  <c r="C359" i="1"/>
  <c r="H358" i="1"/>
  <c r="G358" i="1"/>
  <c r="D358" i="1"/>
  <c r="C358" i="1"/>
  <c r="D357" i="1"/>
  <c r="H357" i="1" s="1"/>
  <c r="C357" i="1"/>
  <c r="C356" i="1"/>
  <c r="G354" i="1"/>
  <c r="D354" i="1"/>
  <c r="H354" i="1" s="1"/>
  <c r="C354" i="1"/>
  <c r="D353" i="1"/>
  <c r="H353" i="1" s="1"/>
  <c r="C353" i="1"/>
  <c r="D352" i="1"/>
  <c r="G352" i="1" s="1"/>
  <c r="C352" i="1"/>
  <c r="D351" i="1"/>
  <c r="H351" i="1" s="1"/>
  <c r="C351" i="1"/>
  <c r="C350" i="1"/>
  <c r="D348" i="1"/>
  <c r="H348" i="1" s="1"/>
  <c r="C348" i="1"/>
  <c r="D347" i="1"/>
  <c r="H347" i="1" s="1"/>
  <c r="C347" i="1"/>
  <c r="D346" i="1"/>
  <c r="H346" i="1" s="1"/>
  <c r="C346" i="1"/>
  <c r="H345" i="1"/>
  <c r="G345" i="1"/>
  <c r="D345" i="1"/>
  <c r="C345" i="1"/>
  <c r="D344" i="1"/>
  <c r="H344" i="1" s="1"/>
  <c r="C344" i="1"/>
  <c r="G343" i="1"/>
  <c r="D343" i="1"/>
  <c r="H343" i="1" s="1"/>
  <c r="C343" i="1"/>
  <c r="D342" i="1"/>
  <c r="H342" i="1" s="1"/>
  <c r="C342" i="1"/>
  <c r="C341" i="1"/>
  <c r="D340" i="1"/>
  <c r="G340" i="1" s="1"/>
  <c r="C340" i="1"/>
  <c r="D339" i="1"/>
  <c r="H339" i="1" s="1"/>
  <c r="C339" i="1"/>
  <c r="D338" i="1"/>
  <c r="H338" i="1" s="1"/>
  <c r="C338" i="1"/>
  <c r="H337" i="1"/>
  <c r="G337" i="1"/>
  <c r="D337" i="1"/>
  <c r="C337" i="1"/>
  <c r="D336" i="1"/>
  <c r="H336" i="1" s="1"/>
  <c r="C336" i="1"/>
  <c r="D335" i="1"/>
  <c r="H335" i="1" s="1"/>
  <c r="C335" i="1"/>
  <c r="D334" i="1"/>
  <c r="H334" i="1" s="1"/>
  <c r="C334" i="1"/>
  <c r="H333" i="1"/>
  <c r="G333" i="1"/>
  <c r="D333" i="1"/>
  <c r="C333" i="1"/>
  <c r="D332" i="1"/>
  <c r="H332" i="1" s="1"/>
  <c r="C332" i="1"/>
  <c r="H331" i="1"/>
  <c r="G331" i="1"/>
  <c r="D331" i="1"/>
  <c r="C331" i="1"/>
  <c r="D330" i="1"/>
  <c r="H330" i="1" s="1"/>
  <c r="C330" i="1"/>
  <c r="G329" i="1"/>
  <c r="D329" i="1"/>
  <c r="H329" i="1" s="1"/>
  <c r="C329" i="1"/>
  <c r="D328" i="1"/>
  <c r="H328" i="1" s="1"/>
  <c r="C328" i="1"/>
  <c r="H327" i="1"/>
  <c r="G327" i="1"/>
  <c r="D327" i="1"/>
  <c r="C327" i="1"/>
  <c r="D326" i="1"/>
  <c r="H326" i="1" s="1"/>
  <c r="C326" i="1"/>
  <c r="H325" i="1"/>
  <c r="G325" i="1"/>
  <c r="D325" i="1"/>
  <c r="C325" i="1"/>
  <c r="D324" i="1"/>
  <c r="H324" i="1" s="1"/>
  <c r="C324" i="1"/>
  <c r="H323" i="1"/>
  <c r="G323" i="1"/>
  <c r="D323" i="1"/>
  <c r="C323" i="1"/>
  <c r="D322" i="1"/>
  <c r="H322" i="1" s="1"/>
  <c r="C322" i="1"/>
  <c r="D321" i="1"/>
  <c r="H321" i="1" s="1"/>
  <c r="C321" i="1"/>
  <c r="D320" i="1"/>
  <c r="H320" i="1" s="1"/>
  <c r="C320" i="1"/>
  <c r="D319" i="1"/>
  <c r="H319" i="1" s="1"/>
  <c r="C319" i="1"/>
  <c r="D318" i="1"/>
  <c r="H318" i="1" s="1"/>
  <c r="C318" i="1"/>
  <c r="D317" i="1"/>
  <c r="H317" i="1" s="1"/>
  <c r="C317" i="1"/>
  <c r="D315" i="1"/>
  <c r="H315" i="1" s="1"/>
  <c r="C315" i="1"/>
  <c r="D314" i="1"/>
  <c r="H314" i="1" s="1"/>
  <c r="C314" i="1"/>
  <c r="D313" i="1"/>
  <c r="H313" i="1" s="1"/>
  <c r="C313" i="1"/>
  <c r="D312" i="1"/>
  <c r="H312" i="1" s="1"/>
  <c r="C312" i="1"/>
  <c r="D311" i="1"/>
  <c r="H311" i="1" s="1"/>
  <c r="C311" i="1"/>
  <c r="D310" i="1"/>
  <c r="H310" i="1" s="1"/>
  <c r="C310" i="1"/>
  <c r="D309" i="1"/>
  <c r="H309" i="1" s="1"/>
  <c r="C309" i="1"/>
  <c r="G308" i="1"/>
  <c r="D308" i="1"/>
  <c r="H308" i="1" s="1"/>
  <c r="C308" i="1"/>
  <c r="G307" i="1"/>
  <c r="D307" i="1"/>
  <c r="H307" i="1" s="1"/>
  <c r="C307" i="1"/>
  <c r="H306" i="1"/>
  <c r="G306" i="1"/>
  <c r="D306" i="1"/>
  <c r="C306" i="1"/>
  <c r="H305" i="1"/>
  <c r="G305" i="1"/>
  <c r="D305" i="1"/>
  <c r="C305" i="1"/>
  <c r="C304" i="1"/>
  <c r="D302" i="1"/>
  <c r="H302" i="1" s="1"/>
  <c r="C302" i="1"/>
  <c r="D301" i="1"/>
  <c r="H301" i="1" s="1"/>
  <c r="C301" i="1"/>
  <c r="H300" i="1"/>
  <c r="D300" i="1"/>
  <c r="G300" i="1" s="1"/>
  <c r="C300" i="1"/>
  <c r="D299" i="1"/>
  <c r="H299" i="1" s="1"/>
  <c r="C299" i="1"/>
  <c r="D298" i="1"/>
  <c r="G298" i="1" s="1"/>
  <c r="C298" i="1"/>
  <c r="D294" i="1"/>
  <c r="H294" i="1" s="1"/>
  <c r="C294" i="1"/>
  <c r="H293" i="1"/>
  <c r="G293" i="1"/>
  <c r="D293" i="1"/>
  <c r="C293" i="1"/>
  <c r="H292" i="1"/>
  <c r="D292" i="1"/>
  <c r="G292" i="1" s="1"/>
  <c r="C292" i="1"/>
  <c r="H291" i="1"/>
  <c r="G291" i="1"/>
  <c r="D291" i="1"/>
  <c r="C291" i="1"/>
  <c r="D290" i="1"/>
  <c r="H290" i="1" s="1"/>
  <c r="C290" i="1"/>
  <c r="H289" i="1"/>
  <c r="G289" i="1"/>
  <c r="D289" i="1"/>
  <c r="C289" i="1"/>
  <c r="H288" i="1"/>
  <c r="D288" i="1"/>
  <c r="G288" i="1" s="1"/>
  <c r="C288" i="1"/>
  <c r="H287" i="1"/>
  <c r="G287" i="1"/>
  <c r="D287" i="1"/>
  <c r="C287" i="1"/>
  <c r="D286" i="1"/>
  <c r="H286" i="1" s="1"/>
  <c r="C286" i="1"/>
  <c r="C285" i="1"/>
  <c r="H284" i="1"/>
  <c r="G284" i="1"/>
  <c r="D284" i="1"/>
  <c r="C284" i="1"/>
  <c r="D283" i="1"/>
  <c r="H283" i="1" s="1"/>
  <c r="C283" i="1"/>
  <c r="H282" i="1"/>
  <c r="G282" i="1"/>
  <c r="D282" i="1"/>
  <c r="C282" i="1"/>
  <c r="D281" i="1"/>
  <c r="G281" i="1" s="1"/>
  <c r="C281" i="1"/>
  <c r="H280" i="1"/>
  <c r="G280" i="1"/>
  <c r="D280" i="1"/>
  <c r="C280" i="1"/>
  <c r="D279" i="1"/>
  <c r="H279" i="1" s="1"/>
  <c r="C279" i="1"/>
  <c r="H278" i="1"/>
  <c r="G278" i="1"/>
  <c r="D278" i="1"/>
  <c r="C278" i="1"/>
  <c r="D277" i="1"/>
  <c r="H277" i="1" s="1"/>
  <c r="C277" i="1"/>
  <c r="H276" i="1"/>
  <c r="G276" i="1"/>
  <c r="D276" i="1"/>
  <c r="C276" i="1"/>
  <c r="D275" i="1"/>
  <c r="H275" i="1" s="1"/>
  <c r="C275" i="1"/>
  <c r="H274" i="1"/>
  <c r="G274" i="1"/>
  <c r="D274" i="1"/>
  <c r="C274" i="1"/>
  <c r="D273" i="1"/>
  <c r="H273" i="1" s="1"/>
  <c r="C273" i="1"/>
  <c r="D272" i="1"/>
  <c r="H272" i="1" s="1"/>
  <c r="C272" i="1"/>
  <c r="H271" i="1"/>
  <c r="D271" i="1"/>
  <c r="G271" i="1" s="1"/>
  <c r="C271" i="1"/>
  <c r="D270" i="1"/>
  <c r="H270" i="1" s="1"/>
  <c r="C270" i="1"/>
  <c r="C269" i="1"/>
  <c r="H268" i="1"/>
  <c r="D268" i="1"/>
  <c r="G268" i="1" s="1"/>
  <c r="C268" i="1"/>
  <c r="H267" i="1"/>
  <c r="G267" i="1"/>
  <c r="D267" i="1"/>
  <c r="C267" i="1"/>
  <c r="H266" i="1"/>
  <c r="D266" i="1"/>
  <c r="G266" i="1" s="1"/>
  <c r="C266" i="1"/>
  <c r="H265" i="1"/>
  <c r="G265" i="1"/>
  <c r="D265" i="1"/>
  <c r="C265" i="1"/>
  <c r="H264" i="1"/>
  <c r="G264" i="1"/>
  <c r="D264" i="1"/>
  <c r="C264" i="1"/>
  <c r="G263" i="1"/>
  <c r="D263" i="1"/>
  <c r="H263" i="1" s="1"/>
  <c r="C263" i="1"/>
  <c r="H262" i="1"/>
  <c r="G262" i="1"/>
  <c r="D262" i="1"/>
  <c r="C262" i="1"/>
  <c r="G261" i="1"/>
  <c r="D261" i="1"/>
  <c r="H261" i="1" s="1"/>
  <c r="C261" i="1"/>
  <c r="H260" i="1"/>
  <c r="G260" i="1"/>
  <c r="D260" i="1"/>
  <c r="C260" i="1"/>
  <c r="C259" i="1"/>
  <c r="C258" i="1"/>
  <c r="H257" i="1"/>
  <c r="G257" i="1"/>
  <c r="D257" i="1"/>
  <c r="C257" i="1"/>
  <c r="D256" i="1"/>
  <c r="H256" i="1" s="1"/>
  <c r="C256" i="1"/>
  <c r="H255" i="1"/>
  <c r="G255" i="1"/>
  <c r="D255" i="1"/>
  <c r="C255" i="1"/>
  <c r="H254" i="1"/>
  <c r="G254" i="1"/>
  <c r="D254" i="1"/>
  <c r="C254" i="1"/>
  <c r="C253" i="1"/>
  <c r="H252" i="1"/>
  <c r="G252" i="1"/>
  <c r="D252" i="1"/>
  <c r="C252" i="1"/>
  <c r="H251" i="1"/>
  <c r="G251" i="1"/>
  <c r="D251" i="1"/>
  <c r="C251" i="1"/>
  <c r="H250" i="1"/>
  <c r="G250" i="1"/>
  <c r="D250" i="1"/>
  <c r="C250" i="1"/>
  <c r="D249" i="1"/>
  <c r="H249" i="1" s="1"/>
  <c r="C249" i="1"/>
  <c r="D248" i="1"/>
  <c r="H248" i="1" s="1"/>
  <c r="C248" i="1"/>
  <c r="D247" i="1"/>
  <c r="G247" i="1" s="1"/>
  <c r="C247" i="1"/>
  <c r="D246" i="1"/>
  <c r="H246" i="1" s="1"/>
  <c r="C246" i="1"/>
  <c r="D245" i="1"/>
  <c r="H245" i="1" s="1"/>
  <c r="C245" i="1"/>
  <c r="D244" i="1"/>
  <c r="H244" i="1" s="1"/>
  <c r="C244" i="1"/>
  <c r="D243" i="1"/>
  <c r="H243" i="1" s="1"/>
  <c r="C243" i="1"/>
  <c r="G242" i="1"/>
  <c r="D242" i="1"/>
  <c r="H242" i="1" s="1"/>
  <c r="C242" i="1"/>
  <c r="D241" i="1"/>
  <c r="H241" i="1" s="1"/>
  <c r="C241" i="1"/>
  <c r="D240" i="1"/>
  <c r="H240" i="1" s="1"/>
  <c r="C240" i="1"/>
  <c r="D239" i="1"/>
  <c r="H239" i="1" s="1"/>
  <c r="C239" i="1"/>
  <c r="D238" i="1"/>
  <c r="H238" i="1" s="1"/>
  <c r="C238" i="1"/>
  <c r="H237" i="1"/>
  <c r="D237" i="1"/>
  <c r="G237" i="1" s="1"/>
  <c r="C237" i="1"/>
  <c r="H236" i="1"/>
  <c r="G236" i="1"/>
  <c r="D236" i="1"/>
  <c r="C236" i="1"/>
  <c r="H235" i="1"/>
  <c r="G235" i="1"/>
  <c r="D235" i="1"/>
  <c r="C235" i="1"/>
  <c r="H234" i="1"/>
  <c r="G234" i="1"/>
  <c r="D234" i="1"/>
  <c r="C234" i="1"/>
  <c r="C233" i="1"/>
  <c r="D232" i="1"/>
  <c r="H232" i="1" s="1"/>
  <c r="C232" i="1"/>
  <c r="D231" i="1"/>
  <c r="H231" i="1" s="1"/>
  <c r="C231" i="1"/>
  <c r="D230" i="1"/>
  <c r="H230" i="1" s="1"/>
  <c r="C230" i="1"/>
  <c r="H229" i="1"/>
  <c r="D229" i="1"/>
  <c r="G229" i="1" s="1"/>
  <c r="C229" i="1"/>
  <c r="D228" i="1"/>
  <c r="H228" i="1" s="1"/>
  <c r="C228" i="1"/>
  <c r="C227" i="1"/>
  <c r="G225" i="1"/>
  <c r="D225" i="1"/>
  <c r="H225" i="1" s="1"/>
  <c r="C225" i="1"/>
  <c r="D224" i="1"/>
  <c r="H224" i="1" s="1"/>
  <c r="C224" i="1"/>
  <c r="H223" i="1"/>
  <c r="G223" i="1"/>
  <c r="D223" i="1"/>
  <c r="C223" i="1"/>
  <c r="D222" i="1"/>
  <c r="H222" i="1" s="1"/>
  <c r="C222" i="1"/>
  <c r="C221" i="1"/>
  <c r="D220" i="1"/>
  <c r="H220" i="1" s="1"/>
  <c r="C220" i="1"/>
  <c r="G219" i="1"/>
  <c r="D219" i="1"/>
  <c r="H219" i="1" s="1"/>
  <c r="C219" i="1"/>
  <c r="H218" i="1"/>
  <c r="G218" i="1"/>
  <c r="D218" i="1"/>
  <c r="C218" i="1"/>
  <c r="C217" i="1"/>
  <c r="D216" i="1"/>
  <c r="H216" i="1" s="1"/>
  <c r="C216" i="1"/>
  <c r="D215" i="1"/>
  <c r="G215" i="1" s="1"/>
  <c r="C215" i="1"/>
  <c r="H214" i="1"/>
  <c r="D214" i="1"/>
  <c r="G214" i="1" s="1"/>
  <c r="C214" i="1"/>
  <c r="D213" i="1"/>
  <c r="G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D196" i="1"/>
  <c r="H196" i="1" s="1"/>
  <c r="C196" i="1"/>
  <c r="H195" i="1"/>
  <c r="G195" i="1"/>
  <c r="D195" i="1"/>
  <c r="C195" i="1"/>
  <c r="D194" i="1"/>
  <c r="H194" i="1" s="1"/>
  <c r="C194" i="1"/>
  <c r="D193" i="1"/>
  <c r="H193" i="1" s="1"/>
  <c r="C193" i="1"/>
  <c r="D192" i="1"/>
  <c r="H192" i="1" s="1"/>
  <c r="C192" i="1"/>
  <c r="H191" i="1"/>
  <c r="G191" i="1"/>
  <c r="D191" i="1"/>
  <c r="C191" i="1"/>
  <c r="D190" i="1"/>
  <c r="H190" i="1" s="1"/>
  <c r="C190" i="1"/>
  <c r="D189" i="1"/>
  <c r="H189" i="1" s="1"/>
  <c r="C189" i="1"/>
  <c r="G188" i="1"/>
  <c r="D188" i="1"/>
  <c r="H188" i="1" s="1"/>
  <c r="C188" i="1"/>
  <c r="D187" i="1"/>
  <c r="G187" i="1" s="1"/>
  <c r="C187" i="1"/>
  <c r="H186" i="1"/>
  <c r="G186" i="1"/>
  <c r="D186" i="1"/>
  <c r="C186" i="1"/>
  <c r="D185" i="1"/>
  <c r="H185" i="1" s="1"/>
  <c r="C185" i="1"/>
  <c r="H184" i="1"/>
  <c r="G184" i="1"/>
  <c r="D184" i="1"/>
  <c r="C184" i="1"/>
  <c r="D183" i="1"/>
  <c r="H183" i="1" s="1"/>
  <c r="C183" i="1"/>
  <c r="D182" i="1"/>
  <c r="H182" i="1" s="1"/>
  <c r="C182" i="1"/>
  <c r="D181" i="1"/>
  <c r="H181" i="1" s="1"/>
  <c r="C181" i="1"/>
  <c r="H180" i="1"/>
  <c r="G180" i="1"/>
  <c r="D180" i="1"/>
  <c r="C180" i="1"/>
  <c r="G179" i="1"/>
  <c r="D179" i="1"/>
  <c r="H179" i="1" s="1"/>
  <c r="C179" i="1"/>
  <c r="D178" i="1"/>
  <c r="H178" i="1" s="1"/>
  <c r="C178" i="1"/>
  <c r="H177" i="1"/>
  <c r="G177" i="1"/>
  <c r="D177" i="1"/>
  <c r="C177" i="1"/>
  <c r="D176" i="1"/>
  <c r="H176" i="1" s="1"/>
  <c r="C176" i="1"/>
  <c r="D175" i="1"/>
  <c r="G175" i="1" s="1"/>
  <c r="C175" i="1"/>
  <c r="D174" i="1"/>
  <c r="H174" i="1" s="1"/>
  <c r="C174" i="1"/>
  <c r="H173" i="1"/>
  <c r="D173" i="1"/>
  <c r="G173" i="1" s="1"/>
  <c r="C173" i="1"/>
  <c r="D172" i="1"/>
  <c r="G172" i="1" s="1"/>
  <c r="C172" i="1"/>
  <c r="D171" i="1"/>
  <c r="G171" i="1" s="1"/>
  <c r="C171" i="1"/>
  <c r="G170" i="1"/>
  <c r="D170" i="1"/>
  <c r="H170" i="1" s="1"/>
  <c r="C170" i="1"/>
  <c r="D169" i="1"/>
  <c r="G169" i="1" s="1"/>
  <c r="C169" i="1"/>
  <c r="D168" i="1"/>
  <c r="H168" i="1" s="1"/>
  <c r="C168" i="1"/>
  <c r="H167" i="1"/>
  <c r="D167" i="1"/>
  <c r="G167" i="1" s="1"/>
  <c r="C167" i="1"/>
  <c r="D166" i="1"/>
  <c r="H166" i="1" s="1"/>
  <c r="C166" i="1"/>
  <c r="H165" i="1"/>
  <c r="D165" i="1"/>
  <c r="G165" i="1" s="1"/>
  <c r="C165" i="1"/>
  <c r="D164" i="1"/>
  <c r="H164" i="1" s="1"/>
  <c r="C164" i="1"/>
  <c r="H163" i="1"/>
  <c r="G163" i="1"/>
  <c r="D163" i="1"/>
  <c r="C163" i="1"/>
  <c r="D162" i="1"/>
  <c r="H162" i="1" s="1"/>
  <c r="C162" i="1"/>
  <c r="D161" i="1"/>
  <c r="G161" i="1" s="1"/>
  <c r="C161" i="1"/>
  <c r="D159" i="1"/>
  <c r="H159" i="1" s="1"/>
  <c r="C159" i="1"/>
  <c r="H158" i="1"/>
  <c r="D158" i="1"/>
  <c r="G158" i="1" s="1"/>
  <c r="C158" i="1"/>
  <c r="D157" i="1"/>
  <c r="H157" i="1" s="1"/>
  <c r="C157" i="1"/>
  <c r="C156" i="1"/>
  <c r="H155" i="1"/>
  <c r="G155" i="1"/>
  <c r="D155" i="1"/>
  <c r="C155" i="1"/>
  <c r="G154" i="1"/>
  <c r="D154" i="1"/>
  <c r="H154" i="1" s="1"/>
  <c r="C154" i="1"/>
  <c r="D153" i="1"/>
  <c r="H153" i="1" s="1"/>
  <c r="C153" i="1"/>
  <c r="H152" i="1"/>
  <c r="G152" i="1"/>
  <c r="D152" i="1"/>
  <c r="C152" i="1"/>
  <c r="D151" i="1"/>
  <c r="H151" i="1" s="1"/>
  <c r="C151" i="1"/>
  <c r="D150" i="1"/>
  <c r="H150" i="1" s="1"/>
  <c r="C150" i="1"/>
  <c r="C149" i="1"/>
  <c r="D147" i="1"/>
  <c r="H147" i="1" s="1"/>
  <c r="C147" i="1"/>
  <c r="G146"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D134" i="1"/>
  <c r="H134" i="1" s="1"/>
  <c r="C134" i="1"/>
  <c r="D133" i="1"/>
  <c r="H133" i="1" s="1"/>
  <c r="C133" i="1"/>
  <c r="G132" i="1"/>
  <c r="D132" i="1"/>
  <c r="H132" i="1" s="1"/>
  <c r="C132" i="1"/>
  <c r="D131" i="1"/>
  <c r="H131" i="1" s="1"/>
  <c r="C131" i="1"/>
  <c r="C130" i="1"/>
  <c r="D129" i="1"/>
  <c r="H129" i="1" s="1"/>
  <c r="C129" i="1"/>
  <c r="H128" i="1"/>
  <c r="G128" i="1"/>
  <c r="D128" i="1"/>
  <c r="C128" i="1"/>
  <c r="H127" i="1"/>
  <c r="G127" i="1"/>
  <c r="D127" i="1"/>
  <c r="C127" i="1"/>
  <c r="H126" i="1"/>
  <c r="G126" i="1"/>
  <c r="D126" i="1"/>
  <c r="C126" i="1"/>
  <c r="H125" i="1"/>
  <c r="G125" i="1"/>
  <c r="D125" i="1"/>
  <c r="C125" i="1"/>
  <c r="G124" i="1"/>
  <c r="D124" i="1"/>
  <c r="H124" i="1" s="1"/>
  <c r="C124" i="1"/>
  <c r="G123" i="1"/>
  <c r="D123" i="1"/>
  <c r="H123" i="1" s="1"/>
  <c r="C123" i="1"/>
  <c r="C122" i="1"/>
  <c r="C121" i="1"/>
  <c r="H120" i="1"/>
  <c r="D120" i="1"/>
  <c r="G120" i="1" s="1"/>
  <c r="C120" i="1"/>
  <c r="D119" i="1"/>
  <c r="H119" i="1" s="1"/>
  <c r="C119" i="1"/>
  <c r="H118" i="1"/>
  <c r="G118" i="1"/>
  <c r="D118" i="1"/>
  <c r="C118" i="1"/>
  <c r="H117" i="1"/>
  <c r="G117" i="1"/>
  <c r="D117" i="1"/>
  <c r="C117" i="1"/>
  <c r="H116" i="1"/>
  <c r="G116" i="1"/>
  <c r="D116" i="1"/>
  <c r="C116" i="1"/>
  <c r="D115" i="1"/>
  <c r="H115" i="1" s="1"/>
  <c r="C115" i="1"/>
  <c r="H114" i="1"/>
  <c r="D114" i="1"/>
  <c r="G114" i="1" s="1"/>
  <c r="C114" i="1"/>
  <c r="G113" i="1"/>
  <c r="D113" i="1"/>
  <c r="H113" i="1" s="1"/>
  <c r="C113" i="1"/>
  <c r="H112" i="1"/>
  <c r="D112" i="1"/>
  <c r="G112" i="1" s="1"/>
  <c r="C112" i="1"/>
  <c r="D111" i="1"/>
  <c r="H111" i="1" s="1"/>
  <c r="C111" i="1"/>
  <c r="H110" i="1"/>
  <c r="D110" i="1"/>
  <c r="G110" i="1" s="1"/>
  <c r="C110" i="1"/>
  <c r="D109" i="1"/>
  <c r="H109" i="1" s="1"/>
  <c r="C109" i="1"/>
  <c r="D108" i="1"/>
  <c r="H108" i="1" s="1"/>
  <c r="C108" i="1"/>
  <c r="D107" i="1"/>
  <c r="H107" i="1" s="1"/>
  <c r="C107" i="1"/>
  <c r="D106" i="1"/>
  <c r="H106" i="1" s="1"/>
  <c r="C106" i="1"/>
  <c r="H105" i="1"/>
  <c r="G105" i="1"/>
  <c r="D105" i="1"/>
  <c r="C105" i="1"/>
  <c r="D104" i="1"/>
  <c r="H104" i="1" s="1"/>
  <c r="C104" i="1"/>
  <c r="H103" i="1"/>
  <c r="G103" i="1"/>
  <c r="D103" i="1"/>
  <c r="C103" i="1"/>
  <c r="C102" i="1"/>
  <c r="D101" i="1"/>
  <c r="H101" i="1" s="1"/>
  <c r="C101" i="1"/>
  <c r="H100" i="1"/>
  <c r="G100" i="1"/>
  <c r="D100" i="1"/>
  <c r="C100" i="1"/>
  <c r="D99" i="1"/>
  <c r="H99" i="1" s="1"/>
  <c r="C99" i="1"/>
  <c r="H98" i="1"/>
  <c r="G98" i="1"/>
  <c r="D98" i="1"/>
  <c r="C98" i="1"/>
  <c r="D97" i="1"/>
  <c r="H97" i="1" s="1"/>
  <c r="C97" i="1"/>
  <c r="H96" i="1"/>
  <c r="G96" i="1"/>
  <c r="D96" i="1"/>
  <c r="C96" i="1"/>
  <c r="D95" i="1"/>
  <c r="H95" i="1" s="1"/>
  <c r="C95" i="1"/>
  <c r="H94" i="1"/>
  <c r="G94" i="1"/>
  <c r="D94" i="1"/>
  <c r="C94" i="1"/>
  <c r="D93" i="1"/>
  <c r="G93" i="1" s="1"/>
  <c r="C93" i="1"/>
  <c r="D92" i="1"/>
  <c r="H92" i="1" s="1"/>
  <c r="C92" i="1"/>
  <c r="G91" i="1"/>
  <c r="D91" i="1"/>
  <c r="H91" i="1" s="1"/>
  <c r="C91" i="1"/>
  <c r="D90" i="1"/>
  <c r="H90" i="1" s="1"/>
  <c r="C90" i="1"/>
  <c r="G89" i="1"/>
  <c r="D89" i="1"/>
  <c r="H89" i="1" s="1"/>
  <c r="C89" i="1"/>
  <c r="D88" i="1"/>
  <c r="H88" i="1" s="1"/>
  <c r="C88" i="1"/>
  <c r="C87" i="1"/>
  <c r="D86" i="1"/>
  <c r="H86" i="1" s="1"/>
  <c r="C86" i="1"/>
  <c r="H85" i="1"/>
  <c r="D85" i="1"/>
  <c r="G85" i="1" s="1"/>
  <c r="C85" i="1"/>
  <c r="H84" i="1"/>
  <c r="G84" i="1"/>
  <c r="D84" i="1"/>
  <c r="C84" i="1"/>
  <c r="H83" i="1"/>
  <c r="G83" i="1"/>
  <c r="D83" i="1"/>
  <c r="C83" i="1"/>
  <c r="H82" i="1"/>
  <c r="G82" i="1"/>
  <c r="D82" i="1"/>
  <c r="C82" i="1"/>
  <c r="D81" i="1"/>
  <c r="H81" i="1" s="1"/>
  <c r="C81" i="1"/>
  <c r="D80" i="1"/>
  <c r="H80" i="1" s="1"/>
  <c r="C80" i="1"/>
  <c r="D79" i="1"/>
  <c r="H79" i="1" s="1"/>
  <c r="C79" i="1"/>
  <c r="D77" i="1"/>
  <c r="H77" i="1" s="1"/>
  <c r="C77" i="1"/>
  <c r="H76" i="1"/>
  <c r="G76" i="1"/>
  <c r="D76" i="1"/>
  <c r="C76" i="1"/>
  <c r="H75" i="1"/>
  <c r="G75" i="1"/>
  <c r="D75" i="1"/>
  <c r="C75" i="1"/>
  <c r="D74" i="1"/>
  <c r="H74" i="1" s="1"/>
  <c r="C74" i="1"/>
  <c r="D73" i="1"/>
  <c r="H73" i="1" s="1"/>
  <c r="C73" i="1"/>
  <c r="D72" i="1"/>
  <c r="H72" i="1" s="1"/>
  <c r="C72" i="1"/>
  <c r="D71" i="1"/>
  <c r="H71" i="1" s="1"/>
  <c r="C71" i="1"/>
  <c r="D70" i="1"/>
  <c r="H70" i="1" s="1"/>
  <c r="C70" i="1"/>
  <c r="D69" i="1"/>
  <c r="G69" i="1" s="1"/>
  <c r="C69" i="1"/>
  <c r="H68" i="1"/>
  <c r="D68" i="1"/>
  <c r="G68" i="1" s="1"/>
  <c r="C68" i="1"/>
  <c r="D67" i="1"/>
  <c r="G67" i="1" s="1"/>
  <c r="C67" i="1"/>
  <c r="D66" i="1"/>
  <c r="H66" i="1" s="1"/>
  <c r="C66" i="1"/>
  <c r="D65" i="1"/>
  <c r="H65" i="1" s="1"/>
  <c r="C65" i="1"/>
  <c r="D64" i="1"/>
  <c r="H64" i="1" s="1"/>
  <c r="C64" i="1"/>
  <c r="D63" i="1"/>
  <c r="H63" i="1" s="1"/>
  <c r="C63" i="1"/>
  <c r="D62" i="1"/>
  <c r="H62" i="1" s="1"/>
  <c r="C62" i="1"/>
  <c r="D61" i="1"/>
  <c r="H61" i="1" s="1"/>
  <c r="C61" i="1"/>
  <c r="D60" i="1"/>
  <c r="H60" i="1" s="1"/>
  <c r="C60" i="1"/>
  <c r="H59" i="1"/>
  <c r="G59" i="1"/>
  <c r="D59" i="1"/>
  <c r="C59" i="1"/>
  <c r="H58" i="1"/>
  <c r="D58" i="1"/>
  <c r="G58" i="1" s="1"/>
  <c r="C58" i="1"/>
  <c r="H57" i="1"/>
  <c r="G57" i="1"/>
  <c r="D57" i="1"/>
  <c r="C57" i="1"/>
  <c r="H56" i="1"/>
  <c r="G56" i="1"/>
  <c r="D56" i="1"/>
  <c r="C56" i="1"/>
  <c r="H55" i="1"/>
  <c r="G55" i="1"/>
  <c r="D55" i="1"/>
  <c r="C55" i="1"/>
  <c r="H54" i="1"/>
  <c r="G54" i="1"/>
  <c r="D54" i="1"/>
  <c r="C54" i="1"/>
  <c r="G53" i="1"/>
  <c r="D53" i="1"/>
  <c r="H53" i="1" s="1"/>
  <c r="C53" i="1"/>
  <c r="H52" i="1"/>
  <c r="D52" i="1"/>
  <c r="G52" i="1" s="1"/>
  <c r="C52" i="1"/>
  <c r="H51" i="1"/>
  <c r="G51" i="1"/>
  <c r="D51" i="1"/>
  <c r="C51" i="1"/>
  <c r="H50" i="1"/>
  <c r="G50" i="1"/>
  <c r="D50" i="1"/>
  <c r="C50" i="1"/>
  <c r="H49" i="1"/>
  <c r="G49" i="1"/>
  <c r="D49" i="1"/>
  <c r="C49" i="1"/>
  <c r="H48" i="1"/>
  <c r="G48" i="1"/>
  <c r="D48" i="1"/>
  <c r="C48" i="1"/>
  <c r="D47" i="1"/>
  <c r="H47" i="1" s="1"/>
  <c r="C47" i="1"/>
  <c r="H46" i="1"/>
  <c r="G46" i="1"/>
  <c r="D46" i="1"/>
  <c r="C46" i="1"/>
  <c r="D44" i="1"/>
  <c r="H44" i="1" s="1"/>
  <c r="C44" i="1"/>
  <c r="H43" i="1"/>
  <c r="D43" i="1"/>
  <c r="G43" i="1" s="1"/>
  <c r="C43" i="1"/>
  <c r="G42" i="1"/>
  <c r="D42" i="1"/>
  <c r="H42" i="1" s="1"/>
  <c r="C42" i="1"/>
  <c r="H41" i="1"/>
  <c r="G41" i="1"/>
  <c r="D41" i="1"/>
  <c r="C41" i="1"/>
  <c r="G40" i="1"/>
  <c r="D40" i="1"/>
  <c r="H40" i="1" s="1"/>
  <c r="C40" i="1"/>
  <c r="D39" i="1"/>
  <c r="H38" i="1"/>
  <c r="D38" i="1"/>
  <c r="G38" i="1" s="1"/>
  <c r="C38" i="1"/>
  <c r="D37" i="1"/>
  <c r="H37" i="1" s="1"/>
  <c r="C37" i="1"/>
  <c r="H36" i="1"/>
  <c r="G36" i="1"/>
  <c r="D36" i="1"/>
  <c r="C36" i="1"/>
  <c r="D35" i="1"/>
  <c r="H35" i="1" s="1"/>
  <c r="C35" i="1"/>
  <c r="G34" i="1"/>
  <c r="D34" i="1"/>
  <c r="H34" i="1" s="1"/>
  <c r="C34" i="1"/>
  <c r="D33" i="1"/>
  <c r="H33" i="1" s="1"/>
  <c r="C33" i="1"/>
  <c r="G32" i="1"/>
  <c r="D32" i="1"/>
  <c r="H32" i="1" s="1"/>
  <c r="C32" i="1"/>
  <c r="D31" i="1"/>
  <c r="H31" i="1" s="1"/>
  <c r="C31" i="1"/>
  <c r="H30" i="1"/>
  <c r="D30" i="1"/>
  <c r="G30" i="1" s="1"/>
  <c r="C30" i="1"/>
  <c r="H29" i="1"/>
  <c r="G29" i="1"/>
  <c r="D29" i="1"/>
  <c r="C29" i="1"/>
  <c r="H28" i="1"/>
  <c r="G28" i="1"/>
  <c r="D28" i="1"/>
  <c r="C28" i="1"/>
  <c r="H27" i="1"/>
  <c r="G27" i="1"/>
  <c r="D27" i="1"/>
  <c r="C27" i="1"/>
  <c r="H26" i="1"/>
  <c r="G26" i="1"/>
  <c r="D26" i="1"/>
  <c r="C26" i="1"/>
  <c r="C25" i="1"/>
  <c r="H24" i="1"/>
  <c r="G24" i="1"/>
  <c r="D24" i="1"/>
  <c r="C24" i="1"/>
  <c r="H23" i="1"/>
  <c r="G23" i="1"/>
  <c r="D23" i="1"/>
  <c r="C23" i="1"/>
  <c r="H22" i="1"/>
  <c r="G22" i="1"/>
  <c r="D22" i="1"/>
  <c r="C22" i="1"/>
  <c r="H21" i="1"/>
  <c r="G21" i="1"/>
  <c r="D21" i="1"/>
  <c r="C21" i="1"/>
  <c r="H20" i="1"/>
  <c r="G20" i="1"/>
  <c r="D20" i="1"/>
  <c r="C20" i="1"/>
  <c r="C19" i="1"/>
  <c r="H18" i="1"/>
  <c r="D18" i="1"/>
  <c r="G18" i="1" s="1"/>
  <c r="C18" i="1"/>
  <c r="D17" i="1"/>
  <c r="H17" i="1" s="1"/>
  <c r="C17" i="1"/>
  <c r="H16" i="1"/>
  <c r="G16" i="1"/>
  <c r="D16" i="1"/>
  <c r="C16" i="1"/>
  <c r="G15" i="1"/>
  <c r="D15" i="1"/>
  <c r="H15" i="1" s="1"/>
  <c r="C15" i="1"/>
  <c r="H14" i="1"/>
  <c r="G14" i="1"/>
  <c r="D14" i="1"/>
  <c r="C14" i="1"/>
  <c r="H13" i="1"/>
  <c r="G13" i="1"/>
  <c r="D13" i="1"/>
  <c r="C13" i="1"/>
  <c r="H12" i="1"/>
  <c r="D12" i="1"/>
  <c r="G12" i="1" s="1"/>
  <c r="C12" i="1"/>
  <c r="D11" i="1"/>
  <c r="H11" i="1" s="1"/>
  <c r="C11" i="1"/>
  <c r="H10" i="1"/>
  <c r="G10" i="1"/>
  <c r="D10" i="1"/>
  <c r="C10" i="1"/>
  <c r="G9" i="1"/>
  <c r="D9" i="1"/>
  <c r="H9" i="1" s="1"/>
  <c r="C9" i="1"/>
  <c r="H8" i="1"/>
  <c r="G8" i="1"/>
  <c r="D8" i="1"/>
  <c r="C8" i="1"/>
  <c r="H7" i="1"/>
  <c r="G7" i="1"/>
  <c r="D7" i="1"/>
  <c r="C7" i="1"/>
  <c r="D6" i="1"/>
  <c r="G6" i="1" s="1"/>
  <c r="C6" i="1"/>
  <c r="D5" i="1"/>
  <c r="H5" i="1" s="1"/>
  <c r="C5" i="1"/>
  <c r="D4" i="1"/>
  <c r="H4" i="1" s="1"/>
  <c r="C4" i="1"/>
  <c r="C1680" i="1" l="1"/>
  <c r="H1680" i="1" s="1"/>
  <c r="E321" i="9"/>
  <c r="B321" i="9" s="1"/>
  <c r="G1610" i="1"/>
  <c r="G1591" i="1"/>
  <c r="E319" i="9"/>
  <c r="E323" i="9"/>
  <c r="B323" i="9" s="1"/>
  <c r="E311" i="9"/>
  <c r="B311" i="9" s="1"/>
  <c r="E310" i="9"/>
  <c r="B310" i="9" s="1"/>
  <c r="H298" i="1"/>
  <c r="H859" i="1"/>
  <c r="G859" i="1"/>
  <c r="G862" i="1"/>
  <c r="H875" i="1"/>
  <c r="G875" i="1"/>
  <c r="G878" i="1"/>
  <c r="H891" i="1"/>
  <c r="G891" i="1"/>
  <c r="G894" i="1"/>
  <c r="H907" i="1"/>
  <c r="G907" i="1"/>
  <c r="G910" i="1"/>
  <c r="H923" i="1"/>
  <c r="G923" i="1"/>
  <c r="G926" i="1"/>
  <c r="H939" i="1"/>
  <c r="G939" i="1"/>
  <c r="G942" i="1"/>
  <c r="H955" i="1"/>
  <c r="G955" i="1"/>
  <c r="H853" i="1"/>
  <c r="G853" i="1"/>
  <c r="H869" i="1"/>
  <c r="G869" i="1"/>
  <c r="H885" i="1"/>
  <c r="G885" i="1"/>
  <c r="H901" i="1"/>
  <c r="G901" i="1"/>
  <c r="H917" i="1"/>
  <c r="G917" i="1"/>
  <c r="H933" i="1"/>
  <c r="G933" i="1"/>
  <c r="H949" i="1"/>
  <c r="G949" i="1"/>
  <c r="H895" i="1"/>
  <c r="G895" i="1"/>
  <c r="H943" i="1"/>
  <c r="G943" i="1"/>
  <c r="H857" i="1"/>
  <c r="G857" i="1"/>
  <c r="G860" i="1"/>
  <c r="H873" i="1"/>
  <c r="G873" i="1"/>
  <c r="G876" i="1"/>
  <c r="H889" i="1"/>
  <c r="G889" i="1"/>
  <c r="G892" i="1"/>
  <c r="H905" i="1"/>
  <c r="G905" i="1"/>
  <c r="G908" i="1"/>
  <c r="H921" i="1"/>
  <c r="G921" i="1"/>
  <c r="G924" i="1"/>
  <c r="H937" i="1"/>
  <c r="G937" i="1"/>
  <c r="G940" i="1"/>
  <c r="H953" i="1"/>
  <c r="G953" i="1"/>
  <c r="G956" i="1"/>
  <c r="H863" i="1"/>
  <c r="G863" i="1"/>
  <c r="H879" i="1"/>
  <c r="G879" i="1"/>
  <c r="H911" i="1"/>
  <c r="G911" i="1"/>
  <c r="H927" i="1"/>
  <c r="G927" i="1"/>
  <c r="H851" i="1"/>
  <c r="G851" i="1"/>
  <c r="H867" i="1"/>
  <c r="G867" i="1"/>
  <c r="H883" i="1"/>
  <c r="G883" i="1"/>
  <c r="H899" i="1"/>
  <c r="G899" i="1"/>
  <c r="H915" i="1"/>
  <c r="G915" i="1"/>
  <c r="H931" i="1"/>
  <c r="G931" i="1"/>
  <c r="H947" i="1"/>
  <c r="G947" i="1"/>
  <c r="H861" i="1"/>
  <c r="G861" i="1"/>
  <c r="H877" i="1"/>
  <c r="G877" i="1"/>
  <c r="H893" i="1"/>
  <c r="G893" i="1"/>
  <c r="H909" i="1"/>
  <c r="G909" i="1"/>
  <c r="H925" i="1"/>
  <c r="G925" i="1"/>
  <c r="H941" i="1"/>
  <c r="G941" i="1"/>
  <c r="H855" i="1"/>
  <c r="G855" i="1"/>
  <c r="G858" i="1"/>
  <c r="H871" i="1"/>
  <c r="G871" i="1"/>
  <c r="G874" i="1"/>
  <c r="H887" i="1"/>
  <c r="G887" i="1"/>
  <c r="G890" i="1"/>
  <c r="H903" i="1"/>
  <c r="G903" i="1"/>
  <c r="G906" i="1"/>
  <c r="H919" i="1"/>
  <c r="G919" i="1"/>
  <c r="G922" i="1"/>
  <c r="H935" i="1"/>
  <c r="G935" i="1"/>
  <c r="G938" i="1"/>
  <c r="H951" i="1"/>
  <c r="G951" i="1"/>
  <c r="G954" i="1"/>
  <c r="G852" i="1"/>
  <c r="H865" i="1"/>
  <c r="G865" i="1"/>
  <c r="G868" i="1"/>
  <c r="H881" i="1"/>
  <c r="G881" i="1"/>
  <c r="G884" i="1"/>
  <c r="H897" i="1"/>
  <c r="G897" i="1"/>
  <c r="G900" i="1"/>
  <c r="H913" i="1"/>
  <c r="G913" i="1"/>
  <c r="G916" i="1"/>
  <c r="H929" i="1"/>
  <c r="G929" i="1"/>
  <c r="G932" i="1"/>
  <c r="H945" i="1"/>
  <c r="G945" i="1"/>
  <c r="G948" i="1"/>
  <c r="E97" i="9"/>
  <c r="B97" i="9" s="1"/>
  <c r="E148" i="9"/>
  <c r="B148" i="9" s="1"/>
  <c r="E153" i="9"/>
  <c r="E169" i="9"/>
  <c r="B169" i="9" s="1"/>
  <c r="B261" i="9"/>
  <c r="F292" i="9"/>
  <c r="E131" i="9"/>
  <c r="B131" i="9" s="1"/>
  <c r="F282" i="9"/>
  <c r="B282" i="9" s="1"/>
  <c r="G957" i="1"/>
  <c r="G959" i="1"/>
  <c r="G961" i="1"/>
  <c r="G963" i="1"/>
  <c r="G965" i="1"/>
  <c r="G967" i="1"/>
  <c r="G969" i="1"/>
  <c r="G971" i="1"/>
  <c r="G973" i="1"/>
  <c r="G975" i="1"/>
  <c r="G977" i="1"/>
  <c r="G979" i="1"/>
  <c r="G981" i="1"/>
  <c r="G983" i="1"/>
  <c r="G985" i="1"/>
  <c r="G987" i="1"/>
  <c r="G989" i="1"/>
  <c r="G991" i="1"/>
  <c r="G993" i="1"/>
  <c r="G995" i="1"/>
  <c r="G997" i="1"/>
  <c r="G999" i="1"/>
  <c r="G1001" i="1"/>
  <c r="E170" i="9"/>
  <c r="B170" i="9" s="1"/>
  <c r="F267" i="9"/>
  <c r="E88" i="9"/>
  <c r="B88" i="9" s="1"/>
  <c r="E114" i="9"/>
  <c r="B114" i="9" s="1"/>
  <c r="E122" i="9"/>
  <c r="B122" i="9" s="1"/>
  <c r="B152" i="9"/>
  <c r="B168" i="9"/>
  <c r="F249" i="9"/>
  <c r="B249" i="9" s="1"/>
  <c r="F275" i="9"/>
  <c r="F283" i="9"/>
  <c r="F291" i="9"/>
  <c r="E171" i="9"/>
  <c r="B171" i="9" s="1"/>
  <c r="H678" i="1"/>
  <c r="H680" i="1"/>
  <c r="H682" i="1"/>
  <c r="H684" i="1"/>
  <c r="H686" i="1"/>
  <c r="H688" i="1"/>
  <c r="H690" i="1"/>
  <c r="H692" i="1"/>
  <c r="H694" i="1"/>
  <c r="H696" i="1"/>
  <c r="H698" i="1"/>
  <c r="H700" i="1"/>
  <c r="H702" i="1"/>
  <c r="H704" i="1"/>
  <c r="H706" i="1"/>
  <c r="H708" i="1"/>
  <c r="H710" i="1"/>
  <c r="H712" i="1"/>
  <c r="H714" i="1"/>
  <c r="H716" i="1"/>
  <c r="H718" i="1"/>
  <c r="H720" i="1"/>
  <c r="H722" i="1"/>
  <c r="H724" i="1"/>
  <c r="E28" i="9"/>
  <c r="B28" i="9" s="1"/>
  <c r="G636" i="1"/>
  <c r="G635" i="1"/>
  <c r="G630" i="1"/>
  <c r="G632" i="1"/>
  <c r="G628" i="1"/>
  <c r="D624" i="1"/>
  <c r="G205" i="9"/>
  <c r="E205" i="9" s="1"/>
  <c r="B205" i="9" s="1"/>
  <c r="E172" i="9"/>
  <c r="B172" i="9" s="1"/>
  <c r="G616" i="1"/>
  <c r="G618" i="1"/>
  <c r="G620" i="1"/>
  <c r="G622" i="1"/>
  <c r="E163" i="9"/>
  <c r="B163" i="9" s="1"/>
  <c r="B291" i="9"/>
  <c r="G603" i="1"/>
  <c r="G605" i="1"/>
  <c r="G607" i="1"/>
  <c r="G609" i="1"/>
  <c r="E161" i="9"/>
  <c r="B161" i="9" s="1"/>
  <c r="B286" i="9"/>
  <c r="B160" i="9"/>
  <c r="E162" i="9"/>
  <c r="B162" i="9" s="1"/>
  <c r="E156" i="9"/>
  <c r="B156" i="9" s="1"/>
  <c r="F284" i="9"/>
  <c r="B284" i="9" s="1"/>
  <c r="B283" i="9"/>
  <c r="E155" i="9"/>
  <c r="B155" i="9" s="1"/>
  <c r="H591" i="1"/>
  <c r="G591" i="1"/>
  <c r="E151" i="9"/>
  <c r="B151" i="9" s="1"/>
  <c r="F281" i="9"/>
  <c r="B281" i="9" s="1"/>
  <c r="G589" i="1"/>
  <c r="H585" i="1"/>
  <c r="G585" i="1"/>
  <c r="G583" i="1"/>
  <c r="H579" i="1"/>
  <c r="G579" i="1"/>
  <c r="E584" i="4"/>
  <c r="D578" i="1" s="1"/>
  <c r="G581" i="1"/>
  <c r="H572" i="1"/>
  <c r="H574" i="1"/>
  <c r="G565" i="1"/>
  <c r="G573" i="1"/>
  <c r="H570" i="1"/>
  <c r="G571" i="1"/>
  <c r="G567" i="1"/>
  <c r="E147" i="9"/>
  <c r="B147" i="9" s="1"/>
  <c r="G557" i="1"/>
  <c r="G559" i="1"/>
  <c r="G561" i="1"/>
  <c r="G563" i="1"/>
  <c r="E143" i="9"/>
  <c r="B143" i="9" s="1"/>
  <c r="B144" i="9"/>
  <c r="G555" i="1"/>
  <c r="G553" i="1"/>
  <c r="H551" i="1"/>
  <c r="E140" i="9"/>
  <c r="B140" i="9" s="1"/>
  <c r="B275" i="9"/>
  <c r="B276" i="9"/>
  <c r="G550" i="1"/>
  <c r="E137" i="9"/>
  <c r="F273" i="9"/>
  <c r="B273" i="9" s="1"/>
  <c r="F274" i="9"/>
  <c r="B274" i="9" s="1"/>
  <c r="E536" i="4"/>
  <c r="D530" i="1" s="1"/>
  <c r="H516" i="1"/>
  <c r="G516" i="1"/>
  <c r="G521" i="1"/>
  <c r="G509" i="1"/>
  <c r="G513" i="1"/>
  <c r="H515" i="1"/>
  <c r="G511" i="1"/>
  <c r="E130" i="9"/>
  <c r="B130" i="9" s="1"/>
  <c r="F268" i="9"/>
  <c r="B269" i="9"/>
  <c r="B268" i="9"/>
  <c r="F265" i="9"/>
  <c r="B265" i="9" s="1"/>
  <c r="F266" i="9"/>
  <c r="B266" i="9" s="1"/>
  <c r="E120" i="9"/>
  <c r="B120" i="9" s="1"/>
  <c r="H492" i="1"/>
  <c r="H494" i="1"/>
  <c r="G491" i="1"/>
  <c r="G493" i="1"/>
  <c r="G495" i="1"/>
  <c r="E112" i="9"/>
  <c r="B112" i="9" s="1"/>
  <c r="E491" i="4"/>
  <c r="D485" i="1" s="1"/>
  <c r="H485" i="1" s="1"/>
  <c r="B260" i="9"/>
  <c r="G487" i="1"/>
  <c r="G489" i="1"/>
  <c r="E107" i="9"/>
  <c r="B107" i="9" s="1"/>
  <c r="F258" i="9"/>
  <c r="B258" i="9" s="1"/>
  <c r="F259" i="9"/>
  <c r="F257" i="9"/>
  <c r="B257" i="9" s="1"/>
  <c r="H483" i="1"/>
  <c r="G482" i="1"/>
  <c r="G484" i="1"/>
  <c r="G478" i="1"/>
  <c r="E479" i="4"/>
  <c r="D473" i="1" s="1"/>
  <c r="E106" i="9"/>
  <c r="B106" i="9" s="1"/>
  <c r="G464" i="1"/>
  <c r="G466" i="1"/>
  <c r="H460" i="1"/>
  <c r="G460" i="1"/>
  <c r="E104" i="9"/>
  <c r="B104" i="9" s="1"/>
  <c r="G452" i="1"/>
  <c r="G454" i="1"/>
  <c r="G456" i="1"/>
  <c r="G458" i="1"/>
  <c r="E99" i="9"/>
  <c r="B99" i="9" s="1"/>
  <c r="G446" i="1"/>
  <c r="G448" i="1"/>
  <c r="G450" i="1"/>
  <c r="E98" i="9"/>
  <c r="B98" i="9" s="1"/>
  <c r="H439" i="1"/>
  <c r="G439" i="1"/>
  <c r="G440" i="1"/>
  <c r="G444" i="1"/>
  <c r="E96" i="9"/>
  <c r="B96" i="9" s="1"/>
  <c r="F252" i="9"/>
  <c r="G435" i="1"/>
  <c r="G437" i="1"/>
  <c r="E92" i="9"/>
  <c r="B92" i="9" s="1"/>
  <c r="F250" i="9"/>
  <c r="B250" i="9" s="1"/>
  <c r="G431" i="1"/>
  <c r="G433" i="1"/>
  <c r="H426" i="1"/>
  <c r="H428" i="1"/>
  <c r="H430" i="1"/>
  <c r="E431" i="4"/>
  <c r="G427" i="1"/>
  <c r="G429" i="1"/>
  <c r="H416" i="1"/>
  <c r="G402" i="1"/>
  <c r="G404" i="1"/>
  <c r="H396" i="1"/>
  <c r="G396" i="1"/>
  <c r="G394" i="1"/>
  <c r="G392" i="1"/>
  <c r="H383" i="1"/>
  <c r="G383" i="1"/>
  <c r="G382" i="1"/>
  <c r="G373" i="1"/>
  <c r="H369" i="1"/>
  <c r="G369" i="1"/>
  <c r="G371" i="1"/>
  <c r="G366" i="1"/>
  <c r="G363" i="1"/>
  <c r="G362" i="1"/>
  <c r="G357" i="1"/>
  <c r="G359" i="1"/>
  <c r="G353" i="1"/>
  <c r="H352" i="1"/>
  <c r="G351" i="1"/>
  <c r="D350" i="1"/>
  <c r="G344" i="1"/>
  <c r="G346" i="1"/>
  <c r="G348" i="1"/>
  <c r="G347" i="1"/>
  <c r="H341" i="1"/>
  <c r="G341" i="1"/>
  <c r="G342" i="1"/>
  <c r="H340" i="1"/>
  <c r="G336" i="1"/>
  <c r="G338" i="1"/>
  <c r="G339" i="1"/>
  <c r="G332" i="1"/>
  <c r="G334" i="1"/>
  <c r="G335" i="1"/>
  <c r="G322" i="1"/>
  <c r="G324" i="1"/>
  <c r="G326" i="1"/>
  <c r="G328" i="1"/>
  <c r="G330" i="1"/>
  <c r="G318" i="1"/>
  <c r="G320" i="1"/>
  <c r="G317" i="1"/>
  <c r="G319" i="1"/>
  <c r="G321" i="1"/>
  <c r="G309" i="1"/>
  <c r="G311" i="1"/>
  <c r="G313" i="1"/>
  <c r="G315" i="1"/>
  <c r="E309" i="4"/>
  <c r="D304" i="1" s="1"/>
  <c r="G310" i="1"/>
  <c r="G312" i="1"/>
  <c r="G314" i="1"/>
  <c r="H285" i="1"/>
  <c r="G285" i="1"/>
  <c r="G286" i="1"/>
  <c r="G290" i="1"/>
  <c r="G294" i="1"/>
  <c r="G279" i="1"/>
  <c r="G283" i="1"/>
  <c r="H281" i="1"/>
  <c r="G275" i="1"/>
  <c r="G277" i="1"/>
  <c r="G273" i="1"/>
  <c r="E81" i="9"/>
  <c r="B81" i="9" s="1"/>
  <c r="H258" i="1"/>
  <c r="G258" i="1"/>
  <c r="D259" i="1"/>
  <c r="E80" i="9"/>
  <c r="B80" i="9" s="1"/>
  <c r="E79" i="9"/>
  <c r="B79" i="9" s="1"/>
  <c r="H253" i="1"/>
  <c r="G253" i="1"/>
  <c r="G256" i="1"/>
  <c r="G249" i="1"/>
  <c r="H247" i="1"/>
  <c r="G246" i="1"/>
  <c r="G248" i="1"/>
  <c r="G243" i="1"/>
  <c r="G245" i="1"/>
  <c r="G244" i="1"/>
  <c r="E76" i="9"/>
  <c r="B76" i="9" s="1"/>
  <c r="G238" i="1"/>
  <c r="G240" i="1"/>
  <c r="E73" i="9"/>
  <c r="B73" i="9" s="1"/>
  <c r="G239" i="1"/>
  <c r="G241" i="1"/>
  <c r="E74" i="9"/>
  <c r="B74" i="9" s="1"/>
  <c r="H233" i="1"/>
  <c r="G233" i="1"/>
  <c r="E71" i="9"/>
  <c r="B71" i="9" s="1"/>
  <c r="G230" i="1"/>
  <c r="G232" i="1"/>
  <c r="G231" i="1"/>
  <c r="G227" i="1"/>
  <c r="H227" i="1"/>
  <c r="G228" i="1"/>
  <c r="E230" i="4"/>
  <c r="D226" i="1" s="1"/>
  <c r="G217" i="1"/>
  <c r="H217" i="1"/>
  <c r="E68" i="9"/>
  <c r="B68" i="9" s="1"/>
  <c r="G222" i="1"/>
  <c r="G224" i="1"/>
  <c r="D221" i="1"/>
  <c r="G220" i="1"/>
  <c r="H215" i="1"/>
  <c r="G216" i="1"/>
  <c r="B246" i="9"/>
  <c r="B245" i="9"/>
  <c r="E63" i="9"/>
  <c r="B63" i="9" s="1"/>
  <c r="E61" i="9"/>
  <c r="B61" i="9" s="1"/>
  <c r="E60" i="9"/>
  <c r="B60" i="9" s="1"/>
  <c r="G196" i="1"/>
  <c r="G194" i="1"/>
  <c r="F243" i="9"/>
  <c r="B243" i="9" s="1"/>
  <c r="F241" i="9"/>
  <c r="B241" i="9" s="1"/>
  <c r="H187" i="1"/>
  <c r="G185" i="1"/>
  <c r="G189" i="1"/>
  <c r="H172" i="1"/>
  <c r="D156" i="1"/>
  <c r="H156" i="1" s="1"/>
  <c r="G159" i="1"/>
  <c r="E153" i="4"/>
  <c r="D149" i="1" s="1"/>
  <c r="H149" i="1" s="1"/>
  <c r="G157" i="1"/>
  <c r="G156" i="1"/>
  <c r="G153" i="1"/>
  <c r="G147" i="1"/>
  <c r="G134" i="1"/>
  <c r="G129" i="1"/>
  <c r="E47" i="9"/>
  <c r="B47" i="9" s="1"/>
  <c r="G119" i="1"/>
  <c r="G115" i="1"/>
  <c r="G109" i="1"/>
  <c r="G111" i="1"/>
  <c r="G104" i="1"/>
  <c r="G106" i="1"/>
  <c r="E45" i="9"/>
  <c r="B45" i="9" s="1"/>
  <c r="G107" i="1"/>
  <c r="G95" i="1"/>
  <c r="G97" i="1"/>
  <c r="G99" i="1"/>
  <c r="G101" i="1"/>
  <c r="E44" i="9"/>
  <c r="B44" i="9" s="1"/>
  <c r="G87" i="1"/>
  <c r="H87" i="1"/>
  <c r="H93" i="1"/>
  <c r="F233" i="9"/>
  <c r="B233" i="9" s="1"/>
  <c r="G88" i="1"/>
  <c r="G90" i="1"/>
  <c r="G92" i="1"/>
  <c r="F234" i="9"/>
  <c r="B234" i="9" s="1"/>
  <c r="G86" i="1"/>
  <c r="G80" i="1"/>
  <c r="G77" i="1"/>
  <c r="E39" i="9"/>
  <c r="B39" i="9" s="1"/>
  <c r="G71" i="1"/>
  <c r="G70" i="1"/>
  <c r="G72" i="1"/>
  <c r="H69" i="1"/>
  <c r="H67" i="1"/>
  <c r="E36" i="9"/>
  <c r="B36" i="9" s="1"/>
  <c r="G66" i="1"/>
  <c r="G60" i="1"/>
  <c r="G62" i="1"/>
  <c r="G61" i="1"/>
  <c r="G63" i="1"/>
  <c r="G47" i="1"/>
  <c r="G44" i="1"/>
  <c r="G35" i="1"/>
  <c r="G37" i="1"/>
  <c r="G33" i="1"/>
  <c r="H25" i="1"/>
  <c r="G25" i="1"/>
  <c r="G31" i="1"/>
  <c r="E29" i="9"/>
  <c r="B29" i="9" s="1"/>
  <c r="H19" i="1"/>
  <c r="G19" i="1"/>
  <c r="B229" i="9"/>
  <c r="G17" i="1"/>
  <c r="G11" i="1"/>
  <c r="G4" i="1"/>
  <c r="H6" i="1"/>
  <c r="G5" i="1"/>
  <c r="E7" i="4"/>
  <c r="D3" i="1" s="1"/>
  <c r="G652" i="1"/>
  <c r="B296" i="9"/>
  <c r="G651" i="1"/>
  <c r="G650" i="1"/>
  <c r="G302" i="1"/>
  <c r="E307" i="9"/>
  <c r="B307" i="9" s="1"/>
  <c r="G1680" i="1"/>
  <c r="G1679" i="1"/>
  <c r="G1638" i="1"/>
  <c r="G1639" i="1"/>
  <c r="H1637" i="1"/>
  <c r="H1636" i="1"/>
  <c r="G1633" i="1"/>
  <c r="D51" i="8"/>
  <c r="C1627" i="1" s="1"/>
  <c r="G1627" i="1" s="1"/>
  <c r="G1634" i="1"/>
  <c r="G1622" i="1"/>
  <c r="H1619" i="1"/>
  <c r="C1603" i="1"/>
  <c r="H1603" i="1" s="1"/>
  <c r="H1606" i="1"/>
  <c r="H1601" i="1"/>
  <c r="G1601" i="1"/>
  <c r="G1600" i="1"/>
  <c r="G1593" i="1"/>
  <c r="G1587" i="1"/>
  <c r="C1584" i="1"/>
  <c r="H1584" i="1" s="1"/>
  <c r="D44" i="8"/>
  <c r="H19" i="9" s="1"/>
  <c r="E19" i="9" s="1"/>
  <c r="B19" i="9" s="1"/>
  <c r="C1582" i="1"/>
  <c r="G1582" i="1" s="1"/>
  <c r="G1585" i="1"/>
  <c r="H1583" i="1"/>
  <c r="E37" i="9"/>
  <c r="B37" i="9" s="1"/>
  <c r="E31" i="9"/>
  <c r="B31" i="9" s="1"/>
  <c r="G731" i="1"/>
  <c r="G727" i="1"/>
  <c r="G677" i="1"/>
  <c r="G648" i="1"/>
  <c r="G647" i="1"/>
  <c r="G649" i="1"/>
  <c r="G414" i="1"/>
  <c r="E647" i="4"/>
  <c r="D641" i="1" s="1"/>
  <c r="G641" i="1" s="1"/>
  <c r="F379" i="4"/>
  <c r="G374" i="1"/>
  <c r="E373" i="4"/>
  <c r="D368" i="1" s="1"/>
  <c r="G375" i="1"/>
  <c r="G361" i="1"/>
  <c r="G364" i="1"/>
  <c r="E361" i="4"/>
  <c r="G301" i="1"/>
  <c r="G423" i="1"/>
  <c r="F428" i="4"/>
  <c r="G299" i="1"/>
  <c r="E294" i="9"/>
  <c r="B294" i="9" s="1"/>
  <c r="F426" i="4"/>
  <c r="G422" i="1"/>
  <c r="E648" i="4"/>
  <c r="D642" i="1" s="1"/>
  <c r="D421" i="1"/>
  <c r="G270" i="1"/>
  <c r="G272" i="1"/>
  <c r="G269" i="1"/>
  <c r="F274" i="4"/>
  <c r="H213" i="1"/>
  <c r="F216" i="4"/>
  <c r="G212" i="1"/>
  <c r="G197" i="1"/>
  <c r="F244" i="9"/>
  <c r="G193" i="1"/>
  <c r="F194" i="4"/>
  <c r="E55" i="9"/>
  <c r="B55" i="9" s="1"/>
  <c r="F242" i="9"/>
  <c r="B242" i="9" s="1"/>
  <c r="G190" i="1"/>
  <c r="G192" i="1"/>
  <c r="G183" i="1"/>
  <c r="E53" i="9"/>
  <c r="B53" i="9" s="1"/>
  <c r="G182" i="1"/>
  <c r="G181" i="1"/>
  <c r="E52" i="9"/>
  <c r="B52" i="9" s="1"/>
  <c r="G178" i="1"/>
  <c r="G176" i="1"/>
  <c r="H175" i="1"/>
  <c r="G174" i="1"/>
  <c r="H171" i="1"/>
  <c r="H169" i="1"/>
  <c r="G168" i="1"/>
  <c r="G166" i="1"/>
  <c r="G164" i="1"/>
  <c r="H161" i="1"/>
  <c r="G162" i="1"/>
  <c r="G149" i="1"/>
  <c r="G151" i="1"/>
  <c r="G150" i="1"/>
  <c r="F154" i="4"/>
  <c r="H130" i="1"/>
  <c r="G130" i="1"/>
  <c r="G133" i="1"/>
  <c r="G131" i="1"/>
  <c r="F125" i="4"/>
  <c r="D121" i="1"/>
  <c r="F126" i="4"/>
  <c r="D122" i="1"/>
  <c r="G108" i="1"/>
  <c r="F236" i="9"/>
  <c r="B236" i="9" s="1"/>
  <c r="G79" i="1"/>
  <c r="G81" i="1"/>
  <c r="G74" i="1"/>
  <c r="F77" i="4"/>
  <c r="G73" i="1"/>
  <c r="F68" i="4"/>
  <c r="G64" i="1"/>
  <c r="E49" i="4"/>
  <c r="D45" i="1" s="1"/>
  <c r="G65" i="1"/>
  <c r="E326" i="9"/>
  <c r="B326" i="9" s="1"/>
  <c r="E325" i="9"/>
  <c r="B325" i="9" s="1"/>
  <c r="E328" i="9"/>
  <c r="B328" i="9" s="1"/>
  <c r="B319" i="9"/>
  <c r="H1244" i="1"/>
  <c r="G1256" i="1"/>
  <c r="G1264" i="1"/>
  <c r="G1272" i="1"/>
  <c r="G1280" i="1"/>
  <c r="G1288" i="1"/>
  <c r="G1296" i="1"/>
  <c r="G1304" i="1"/>
  <c r="G1312" i="1"/>
  <c r="G1320" i="1"/>
  <c r="G1328" i="1"/>
  <c r="G1336" i="1"/>
  <c r="G1344" i="1"/>
  <c r="G1352" i="1"/>
  <c r="H1387" i="1"/>
  <c r="G1387" i="1"/>
  <c r="H1399" i="1"/>
  <c r="G1399" i="1"/>
  <c r="G1405" i="1"/>
  <c r="H1414" i="1"/>
  <c r="H1434" i="1"/>
  <c r="G1434" i="1"/>
  <c r="H1438" i="1"/>
  <c r="G1438" i="1"/>
  <c r="H1442" i="1"/>
  <c r="G1442" i="1"/>
  <c r="H1446" i="1"/>
  <c r="G1446" i="1"/>
  <c r="H1450" i="1"/>
  <c r="G1450" i="1"/>
  <c r="H1454" i="1"/>
  <c r="G1454" i="1"/>
  <c r="H1458" i="1"/>
  <c r="G1458" i="1"/>
  <c r="H1462" i="1"/>
  <c r="G1462" i="1"/>
  <c r="H1466" i="1"/>
  <c r="G1466" i="1"/>
  <c r="H1470" i="1"/>
  <c r="G1470" i="1"/>
  <c r="H1474" i="1"/>
  <c r="G1474" i="1"/>
  <c r="H1478" i="1"/>
  <c r="G1478" i="1"/>
  <c r="H1482" i="1"/>
  <c r="G1482" i="1"/>
  <c r="H1486" i="1"/>
  <c r="G1486" i="1"/>
  <c r="H1490" i="1"/>
  <c r="G1490" i="1"/>
  <c r="H1494" i="1"/>
  <c r="G1494" i="1"/>
  <c r="G1516" i="1"/>
  <c r="H1516" i="1"/>
  <c r="H1409" i="1"/>
  <c r="G1409" i="1"/>
  <c r="G1424" i="1"/>
  <c r="H1424" i="1"/>
  <c r="G1520" i="1"/>
  <c r="H1520" i="1"/>
  <c r="I1541" i="1"/>
  <c r="I1557" i="1"/>
  <c r="H1560" i="1"/>
  <c r="G1560" i="1"/>
  <c r="I1560" i="1" s="1"/>
  <c r="G1400" i="1"/>
  <c r="H1400" i="1"/>
  <c r="H1415" i="1"/>
  <c r="G1415" i="1"/>
  <c r="H1431" i="1"/>
  <c r="G1431" i="1"/>
  <c r="H1391" i="1"/>
  <c r="G1391" i="1"/>
  <c r="H1425" i="1"/>
  <c r="G1425" i="1"/>
  <c r="G1528" i="1"/>
  <c r="H1528" i="1"/>
  <c r="G1544" i="1"/>
  <c r="I1544" i="1" s="1"/>
  <c r="H1544" i="1"/>
  <c r="H1252" i="1"/>
  <c r="G1260" i="1"/>
  <c r="G1268" i="1"/>
  <c r="G1276" i="1"/>
  <c r="G1284" i="1"/>
  <c r="G1292" i="1"/>
  <c r="G1300" i="1"/>
  <c r="G1308" i="1"/>
  <c r="G1316" i="1"/>
  <c r="G1324" i="1"/>
  <c r="G1332" i="1"/>
  <c r="G1340" i="1"/>
  <c r="G1348" i="1"/>
  <c r="H1401" i="1"/>
  <c r="G1401" i="1"/>
  <c r="G1416" i="1"/>
  <c r="H1416" i="1"/>
  <c r="I1561" i="1"/>
  <c r="G1392" i="1"/>
  <c r="H1392" i="1"/>
  <c r="H1407" i="1"/>
  <c r="G1407" i="1"/>
  <c r="G1413" i="1"/>
  <c r="G1504" i="1"/>
  <c r="H1504" i="1"/>
  <c r="J1544" i="1"/>
  <c r="H1417" i="1"/>
  <c r="G1417" i="1"/>
  <c r="G1433" i="1"/>
  <c r="H1433" i="1"/>
  <c r="G1437" i="1"/>
  <c r="H1437" i="1"/>
  <c r="G1441" i="1"/>
  <c r="H1441" i="1"/>
  <c r="G1445" i="1"/>
  <c r="H1445" i="1"/>
  <c r="G1449" i="1"/>
  <c r="H1449" i="1"/>
  <c r="G1453" i="1"/>
  <c r="H1453" i="1"/>
  <c r="G1457" i="1"/>
  <c r="H1457" i="1"/>
  <c r="G1461" i="1"/>
  <c r="H1461" i="1"/>
  <c r="G1465" i="1"/>
  <c r="H1465" i="1"/>
  <c r="G1469" i="1"/>
  <c r="H1469" i="1"/>
  <c r="G1473" i="1"/>
  <c r="H1473" i="1"/>
  <c r="G1477" i="1"/>
  <c r="H1477" i="1"/>
  <c r="G1481" i="1"/>
  <c r="H1481" i="1"/>
  <c r="G1485" i="1"/>
  <c r="H1485" i="1"/>
  <c r="G1489" i="1"/>
  <c r="H1489" i="1"/>
  <c r="G1493" i="1"/>
  <c r="H1493" i="1"/>
  <c r="G1508" i="1"/>
  <c r="H1508" i="1"/>
  <c r="G1540" i="1"/>
  <c r="I1540" i="1" s="1"/>
  <c r="H1540" i="1"/>
  <c r="G1558" i="1"/>
  <c r="I1558" i="1" s="1"/>
  <c r="J1558" i="1"/>
  <c r="H1246" i="1"/>
  <c r="H1261" i="1"/>
  <c r="H1269" i="1"/>
  <c r="H1277" i="1"/>
  <c r="H1285" i="1"/>
  <c r="H1293" i="1"/>
  <c r="H1301" i="1"/>
  <c r="H1309" i="1"/>
  <c r="H1317" i="1"/>
  <c r="H1325" i="1"/>
  <c r="H1333" i="1"/>
  <c r="H1341" i="1"/>
  <c r="H1349" i="1"/>
  <c r="H1357" i="1"/>
  <c r="H1365" i="1"/>
  <c r="H1373" i="1"/>
  <c r="H1381" i="1"/>
  <c r="H1393" i="1"/>
  <c r="G1393" i="1"/>
  <c r="G1408" i="1"/>
  <c r="H1408" i="1"/>
  <c r="H1423" i="1"/>
  <c r="G1423" i="1"/>
  <c r="H1556" i="1"/>
  <c r="G1556" i="1"/>
  <c r="J1556" i="1"/>
  <c r="G1559" i="1"/>
  <c r="J1559" i="1"/>
  <c r="H1559" i="1"/>
  <c r="H1428" i="1"/>
  <c r="G1428" i="1"/>
  <c r="G1435" i="1"/>
  <c r="H1435" i="1"/>
  <c r="G1439" i="1"/>
  <c r="H1439" i="1"/>
  <c r="G1443" i="1"/>
  <c r="H1443" i="1"/>
  <c r="G1447" i="1"/>
  <c r="H1447" i="1"/>
  <c r="G1451" i="1"/>
  <c r="H1451" i="1"/>
  <c r="G1455" i="1"/>
  <c r="H1455" i="1"/>
  <c r="G1459" i="1"/>
  <c r="H1459" i="1"/>
  <c r="G1463" i="1"/>
  <c r="H1463" i="1"/>
  <c r="G1467" i="1"/>
  <c r="H1467" i="1"/>
  <c r="G1471" i="1"/>
  <c r="H1471" i="1"/>
  <c r="G1475" i="1"/>
  <c r="H1475" i="1"/>
  <c r="G1479" i="1"/>
  <c r="H1479" i="1"/>
  <c r="G1483" i="1"/>
  <c r="H1483" i="1"/>
  <c r="G1487" i="1"/>
  <c r="H1487" i="1"/>
  <c r="G1491" i="1"/>
  <c r="H1491" i="1"/>
  <c r="G1495" i="1"/>
  <c r="H1495" i="1"/>
  <c r="G1524" i="1"/>
  <c r="H1524" i="1"/>
  <c r="G1543" i="1"/>
  <c r="H1543" i="1"/>
  <c r="H1432" i="1"/>
  <c r="G1432" i="1"/>
  <c r="H1436" i="1"/>
  <c r="G1436" i="1"/>
  <c r="H1440" i="1"/>
  <c r="G1440" i="1"/>
  <c r="H1444" i="1"/>
  <c r="G1444" i="1"/>
  <c r="H1448" i="1"/>
  <c r="G1448" i="1"/>
  <c r="H1452" i="1"/>
  <c r="G1452" i="1"/>
  <c r="H1456" i="1"/>
  <c r="G1456" i="1"/>
  <c r="H1460" i="1"/>
  <c r="G1460" i="1"/>
  <c r="H1464" i="1"/>
  <c r="G1464" i="1"/>
  <c r="H1468" i="1"/>
  <c r="G1468" i="1"/>
  <c r="H1472" i="1"/>
  <c r="G1472" i="1"/>
  <c r="H1476" i="1"/>
  <c r="G1476" i="1"/>
  <c r="H1480" i="1"/>
  <c r="G1480" i="1"/>
  <c r="H1484" i="1"/>
  <c r="G1484" i="1"/>
  <c r="H1488" i="1"/>
  <c r="G1488" i="1"/>
  <c r="H1492" i="1"/>
  <c r="G1492" i="1"/>
  <c r="H1496" i="1"/>
  <c r="G1496" i="1"/>
  <c r="G1500" i="1"/>
  <c r="H1500" i="1"/>
  <c r="G1532" i="1"/>
  <c r="H1532" i="1"/>
  <c r="H1430" i="1"/>
  <c r="G1430" i="1"/>
  <c r="G1512" i="1"/>
  <c r="H1512" i="1"/>
  <c r="J1561" i="1"/>
  <c r="J1563" i="1"/>
  <c r="G1577" i="1"/>
  <c r="H1580" i="1"/>
  <c r="I1580" i="1" s="1"/>
  <c r="G1586" i="1"/>
  <c r="G1602" i="1"/>
  <c r="G1618" i="1"/>
  <c r="H1635" i="1"/>
  <c r="H1652" i="1"/>
  <c r="G1665" i="1"/>
  <c r="H1669" i="1"/>
  <c r="G1682" i="1"/>
  <c r="H1501" i="1"/>
  <c r="G1503" i="1"/>
  <c r="H1509" i="1"/>
  <c r="G1511" i="1"/>
  <c r="H1517" i="1"/>
  <c r="G1519" i="1"/>
  <c r="H1525" i="1"/>
  <c r="G1527" i="1"/>
  <c r="H1533" i="1"/>
  <c r="G1535" i="1"/>
  <c r="G1545" i="1"/>
  <c r="I1545" i="1" s="1"/>
  <c r="G1550" i="1"/>
  <c r="I1550" i="1" s="1"/>
  <c r="J1551" i="1"/>
  <c r="H1562" i="1"/>
  <c r="H1577" i="1"/>
  <c r="G1579" i="1"/>
  <c r="I1579" i="1" s="1"/>
  <c r="J1579" i="1"/>
  <c r="J1580" i="1"/>
  <c r="H1596" i="1"/>
  <c r="H1612" i="1"/>
  <c r="G1625" i="1"/>
  <c r="H1629" i="1"/>
  <c r="G1642" i="1"/>
  <c r="H1659" i="1"/>
  <c r="H1676" i="1"/>
  <c r="D7" i="4"/>
  <c r="F83" i="4"/>
  <c r="D82" i="4"/>
  <c r="F91" i="4"/>
  <c r="D164" i="4"/>
  <c r="F165" i="4"/>
  <c r="F234" i="4"/>
  <c r="D230" i="4"/>
  <c r="H1499" i="1"/>
  <c r="H1507" i="1"/>
  <c r="H1515" i="1"/>
  <c r="H1523" i="1"/>
  <c r="H1531" i="1"/>
  <c r="H1539" i="1"/>
  <c r="G1549" i="1"/>
  <c r="J1549" i="1"/>
  <c r="H1569" i="1"/>
  <c r="G1576" i="1"/>
  <c r="H1581" i="1"/>
  <c r="H1597" i="1"/>
  <c r="H1613" i="1"/>
  <c r="G1626" i="1"/>
  <c r="H1643" i="1"/>
  <c r="H1660" i="1"/>
  <c r="G1673" i="1"/>
  <c r="H1677" i="1"/>
  <c r="D49" i="4"/>
  <c r="F134" i="4"/>
  <c r="G1566" i="1"/>
  <c r="I1566" i="1" s="1"/>
  <c r="J1566" i="1"/>
  <c r="H1497" i="1"/>
  <c r="G1499" i="1"/>
  <c r="H1505" i="1"/>
  <c r="G1507" i="1"/>
  <c r="H1513" i="1"/>
  <c r="G1515" i="1"/>
  <c r="H1521" i="1"/>
  <c r="G1523" i="1"/>
  <c r="H1529" i="1"/>
  <c r="G1531" i="1"/>
  <c r="H1537" i="1"/>
  <c r="G1539" i="1"/>
  <c r="J1543" i="1"/>
  <c r="H1549" i="1"/>
  <c r="H1558" i="1"/>
  <c r="G1569" i="1"/>
  <c r="H1576" i="1"/>
  <c r="H1588" i="1"/>
  <c r="H1604" i="1"/>
  <c r="H1644" i="1"/>
  <c r="G1657" i="1"/>
  <c r="H1661" i="1"/>
  <c r="G1674" i="1"/>
  <c r="D43" i="4"/>
  <c r="F58" i="4"/>
  <c r="E106" i="4"/>
  <c r="F112" i="4"/>
  <c r="J1546" i="1"/>
  <c r="G1553" i="1"/>
  <c r="I1553" i="1" s="1"/>
  <c r="J1553" i="1"/>
  <c r="G1572" i="1"/>
  <c r="I1572" i="1" s="1"/>
  <c r="J1572" i="1"/>
  <c r="H1589" i="1"/>
  <c r="H1605" i="1"/>
  <c r="H1628" i="1"/>
  <c r="G1641" i="1"/>
  <c r="H1645" i="1"/>
  <c r="G1658" i="1"/>
  <c r="H1675" i="1"/>
  <c r="F135" i="4"/>
  <c r="G24" i="9"/>
  <c r="F153" i="4"/>
  <c r="H24" i="9"/>
  <c r="E164" i="4"/>
  <c r="D321" i="4"/>
  <c r="F322" i="4"/>
  <c r="G337" i="9"/>
  <c r="E337" i="9" s="1"/>
  <c r="B337" i="9" s="1"/>
  <c r="F202" i="5"/>
  <c r="I27" i="3"/>
  <c r="E321" i="4"/>
  <c r="D316" i="1" s="1"/>
  <c r="D373" i="4"/>
  <c r="F374" i="4"/>
  <c r="F218" i="5"/>
  <c r="G338" i="9"/>
  <c r="E338" i="9" s="1"/>
  <c r="B338" i="9" s="1"/>
  <c r="F7" i="5"/>
  <c r="D430" i="4"/>
  <c r="F431" i="4"/>
  <c r="G347" i="9"/>
  <c r="E347" i="9" s="1"/>
  <c r="F5" i="6"/>
  <c r="D141" i="6"/>
  <c r="F70" i="5"/>
  <c r="G335" i="9"/>
  <c r="D176" i="5"/>
  <c r="F177" i="5"/>
  <c r="E344" i="9"/>
  <c r="I10" i="3" s="1"/>
  <c r="B345" i="9"/>
  <c r="H335" i="9"/>
  <c r="E176" i="5"/>
  <c r="D250" i="5"/>
  <c r="D202" i="4"/>
  <c r="F203" i="4"/>
  <c r="F273" i="4"/>
  <c r="E250" i="5"/>
  <c r="D354" i="4"/>
  <c r="F355" i="4"/>
  <c r="D629" i="4"/>
  <c r="D88" i="5"/>
  <c r="D69" i="5" s="1"/>
  <c r="G193" i="9"/>
  <c r="E193" i="9" s="1"/>
  <c r="B193" i="9" s="1"/>
  <c r="D648" i="4"/>
  <c r="E84" i="9"/>
  <c r="B84" i="9" s="1"/>
  <c r="E116" i="9"/>
  <c r="B116" i="9" s="1"/>
  <c r="E135" i="9"/>
  <c r="B135" i="9" s="1"/>
  <c r="B137" i="9"/>
  <c r="E159" i="9"/>
  <c r="B159" i="9" s="1"/>
  <c r="G183" i="9"/>
  <c r="E183" i="9" s="1"/>
  <c r="B183" i="9" s="1"/>
  <c r="G199" i="9"/>
  <c r="E199" i="9" s="1"/>
  <c r="B199" i="9" s="1"/>
  <c r="B235" i="9"/>
  <c r="B285" i="9"/>
  <c r="B292" i="9"/>
  <c r="E315" i="9"/>
  <c r="B315" i="9" s="1"/>
  <c r="E95" i="9"/>
  <c r="B95" i="9" s="1"/>
  <c r="E127" i="9"/>
  <c r="B127" i="9" s="1"/>
  <c r="G189" i="9"/>
  <c r="E189" i="9" s="1"/>
  <c r="B189" i="9" s="1"/>
  <c r="B252" i="9"/>
  <c r="B259" i="9"/>
  <c r="F407" i="4"/>
  <c r="F492" i="4"/>
  <c r="D536" i="4"/>
  <c r="F578" i="4"/>
  <c r="F13" i="5"/>
  <c r="F71" i="5"/>
  <c r="H314" i="9"/>
  <c r="H315" i="9"/>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95" i="9"/>
  <c r="E195" i="9" s="1"/>
  <c r="B195" i="9" s="1"/>
  <c r="G314" i="9"/>
  <c r="E314" i="9" s="1"/>
  <c r="B314" i="9" s="1"/>
  <c r="F607" i="4"/>
  <c r="F150" i="5"/>
  <c r="F185" i="5"/>
  <c r="F203" i="5"/>
  <c r="F36" i="6"/>
  <c r="E87" i="9"/>
  <c r="B87" i="9" s="1"/>
  <c r="E119" i="9"/>
  <c r="B119" i="9" s="1"/>
  <c r="B153" i="9"/>
  <c r="G180" i="9"/>
  <c r="G185" i="9"/>
  <c r="E185" i="9" s="1"/>
  <c r="B185" i="9" s="1"/>
  <c r="G201" i="9"/>
  <c r="E201" i="9" s="1"/>
  <c r="B201" i="9" s="1"/>
  <c r="G207" i="9"/>
  <c r="E207" i="9" s="1"/>
  <c r="B207" i="9" s="1"/>
  <c r="F89" i="5"/>
  <c r="D147" i="5"/>
  <c r="G191" i="9"/>
  <c r="E191" i="9" s="1"/>
  <c r="B191" i="9" s="1"/>
  <c r="B267" i="9"/>
  <c r="H309" i="9"/>
  <c r="E147" i="5"/>
  <c r="D1152" i="1" s="1"/>
  <c r="E111" i="9"/>
  <c r="B111" i="9" s="1"/>
  <c r="E132" i="9"/>
  <c r="B132" i="9" s="1"/>
  <c r="E167" i="9"/>
  <c r="B167" i="9" s="1"/>
  <c r="G181" i="9"/>
  <c r="E181" i="9" s="1"/>
  <c r="B181" i="9" s="1"/>
  <c r="G197" i="9"/>
  <c r="E197" i="9" s="1"/>
  <c r="B197" i="9" s="1"/>
  <c r="B277" i="9"/>
  <c r="E336" i="9"/>
  <c r="B336" i="9" s="1"/>
  <c r="I10" i="9"/>
  <c r="E124" i="9"/>
  <c r="B124" i="9" s="1"/>
  <c r="G187" i="9"/>
  <c r="E187" i="9" s="1"/>
  <c r="B187" i="9" s="1"/>
  <c r="G203" i="9"/>
  <c r="E203" i="9" s="1"/>
  <c r="B203" i="9" s="1"/>
  <c r="B230" i="9"/>
  <c r="B237" i="9"/>
  <c r="B244" i="9"/>
  <c r="B251" i="9"/>
  <c r="F298" i="9"/>
  <c r="G1603" i="1" l="1"/>
  <c r="G1584" i="1"/>
  <c r="G624" i="1"/>
  <c r="H624" i="1"/>
  <c r="E535" i="4"/>
  <c r="G578" i="1"/>
  <c r="H578" i="1"/>
  <c r="G485" i="1"/>
  <c r="G473" i="1"/>
  <c r="H473" i="1"/>
  <c r="E180" i="9"/>
  <c r="B180" i="9" s="1"/>
  <c r="E430" i="4"/>
  <c r="D424" i="1" s="1"/>
  <c r="D425" i="1"/>
  <c r="G350" i="1"/>
  <c r="H350" i="1"/>
  <c r="H304" i="1"/>
  <c r="G304" i="1"/>
  <c r="G259" i="1"/>
  <c r="H259" i="1"/>
  <c r="H221" i="1"/>
  <c r="G221" i="1"/>
  <c r="E24" i="9"/>
  <c r="B24" i="9" s="1"/>
  <c r="H641" i="1"/>
  <c r="F647" i="4"/>
  <c r="D45" i="8"/>
  <c r="G342" i="9" s="1"/>
  <c r="E342" i="9" s="1"/>
  <c r="H1627" i="1"/>
  <c r="H1582" i="1"/>
  <c r="I39" i="3"/>
  <c r="C1620" i="1"/>
  <c r="E360" i="4"/>
  <c r="D355" i="1" s="1"/>
  <c r="D356" i="1"/>
  <c r="H421" i="1"/>
  <c r="G421" i="1"/>
  <c r="H122" i="1"/>
  <c r="G122" i="1"/>
  <c r="G121" i="1"/>
  <c r="H121" i="1"/>
  <c r="E6" i="4"/>
  <c r="D2" i="1" s="1"/>
  <c r="F69" i="5"/>
  <c r="H23" i="3"/>
  <c r="C1074" i="1"/>
  <c r="D6" i="5"/>
  <c r="D360" i="4"/>
  <c r="F373" i="4"/>
  <c r="C368" i="1"/>
  <c r="F648" i="4"/>
  <c r="C642" i="1"/>
  <c r="I25" i="3"/>
  <c r="D1254" i="1"/>
  <c r="E69" i="5"/>
  <c r="F49" i="4"/>
  <c r="C45" i="1"/>
  <c r="F82" i="4"/>
  <c r="C78" i="1"/>
  <c r="E152" i="4"/>
  <c r="D160" i="1"/>
  <c r="D529" i="1"/>
  <c r="F141" i="6"/>
  <c r="H31" i="3"/>
  <c r="C1536" i="1"/>
  <c r="E308" i="4"/>
  <c r="F106" i="4"/>
  <c r="D102" i="1"/>
  <c r="D6" i="4"/>
  <c r="F7" i="4"/>
  <c r="C3" i="1"/>
  <c r="E309" i="9"/>
  <c r="B309" i="9" s="1"/>
  <c r="F629" i="4"/>
  <c r="C623" i="1"/>
  <c r="E346" i="9"/>
  <c r="B347" i="9"/>
  <c r="F43" i="4"/>
  <c r="C39" i="1"/>
  <c r="F230" i="4"/>
  <c r="C226" i="1"/>
  <c r="I1543" i="1"/>
  <c r="I1559" i="1"/>
  <c r="F536" i="4"/>
  <c r="D535" i="4"/>
  <c r="C530" i="1"/>
  <c r="F228" i="9"/>
  <c r="B228" i="9" s="1"/>
  <c r="F202" i="4"/>
  <c r="C198" i="1"/>
  <c r="I1569" i="1"/>
  <c r="I1549" i="1"/>
  <c r="F250" i="5"/>
  <c r="H25" i="3"/>
  <c r="C1254" i="1"/>
  <c r="F176" i="5"/>
  <c r="D175" i="5"/>
  <c r="H24" i="3"/>
  <c r="C1180" i="1"/>
  <c r="I1577" i="1"/>
  <c r="I1556" i="1"/>
  <c r="F88" i="5"/>
  <c r="C1093" i="1"/>
  <c r="F147" i="5"/>
  <c r="C1152" i="1"/>
  <c r="E308" i="9"/>
  <c r="B308" i="9" s="1"/>
  <c r="E175" i="5"/>
  <c r="D1179" i="1" s="1"/>
  <c r="I24" i="3"/>
  <c r="D1180" i="1"/>
  <c r="E335" i="9"/>
  <c r="B335" i="9" s="1"/>
  <c r="F430" i="4"/>
  <c r="C424" i="1"/>
  <c r="F321" i="4"/>
  <c r="D308" i="4"/>
  <c r="C316" i="1"/>
  <c r="F164" i="4"/>
  <c r="D152" i="4"/>
  <c r="C160" i="1"/>
  <c r="F354" i="4"/>
  <c r="C349" i="1"/>
  <c r="I40" i="3" l="1"/>
  <c r="G343" i="9"/>
  <c r="E343" i="9" s="1"/>
  <c r="B343" i="9" s="1"/>
  <c r="K1480" i="9"/>
  <c r="C1621" i="1"/>
  <c r="G1621" i="1" s="1"/>
  <c r="E639" i="4"/>
  <c r="D633" i="1" s="1"/>
  <c r="E640" i="4"/>
  <c r="D634" i="1" s="1"/>
  <c r="H425" i="1"/>
  <c r="G425" i="1"/>
  <c r="B342" i="9"/>
  <c r="G1620" i="1"/>
  <c r="H1620" i="1"/>
  <c r="H11" i="3"/>
  <c r="N3" i="9" s="1"/>
  <c r="H356" i="1"/>
  <c r="G356" i="1"/>
  <c r="E422" i="4"/>
  <c r="D417" i="1" s="1"/>
  <c r="I17" i="3"/>
  <c r="H424" i="1"/>
  <c r="G424" i="1"/>
  <c r="H160" i="1"/>
  <c r="G160" i="1"/>
  <c r="H1254" i="1"/>
  <c r="G1254" i="1"/>
  <c r="I23" i="3"/>
  <c r="D1074" i="1"/>
  <c r="G1074" i="1" s="1"/>
  <c r="E6" i="5"/>
  <c r="H349" i="1"/>
  <c r="G349" i="1"/>
  <c r="D640" i="4"/>
  <c r="F535" i="4"/>
  <c r="C529" i="1"/>
  <c r="D639" i="4"/>
  <c r="H1093" i="1"/>
  <c r="G1093" i="1"/>
  <c r="D299" i="4"/>
  <c r="H18" i="3"/>
  <c r="F152" i="4"/>
  <c r="C148" i="1"/>
  <c r="G623" i="1"/>
  <c r="H623" i="1"/>
  <c r="F175" i="5"/>
  <c r="C1179" i="1"/>
  <c r="H316" i="1"/>
  <c r="G316" i="1"/>
  <c r="H226" i="1"/>
  <c r="G226" i="1"/>
  <c r="E299" i="4"/>
  <c r="I18" i="3"/>
  <c r="D148" i="1"/>
  <c r="H642" i="1"/>
  <c r="G642" i="1"/>
  <c r="H198" i="1"/>
  <c r="G198" i="1"/>
  <c r="H102" i="1"/>
  <c r="G102" i="1"/>
  <c r="E417" i="4"/>
  <c r="D412" i="1" s="1"/>
  <c r="D303" i="1"/>
  <c r="E418" i="4"/>
  <c r="D413" i="1" s="1"/>
  <c r="H78" i="1"/>
  <c r="G78" i="1"/>
  <c r="G306" i="9"/>
  <c r="E306" i="9" s="1"/>
  <c r="B306" i="9" s="1"/>
  <c r="G299" i="9"/>
  <c r="F6" i="5"/>
  <c r="C1011" i="1"/>
  <c r="H1152" i="1"/>
  <c r="G1152" i="1"/>
  <c r="G45" i="1"/>
  <c r="H45" i="1"/>
  <c r="F308" i="4"/>
  <c r="D417" i="4"/>
  <c r="C303" i="1"/>
  <c r="H1180" i="1"/>
  <c r="G1180" i="1"/>
  <c r="H530" i="1"/>
  <c r="G530" i="1"/>
  <c r="H39" i="1"/>
  <c r="G39" i="1"/>
  <c r="H3" i="1"/>
  <c r="G3" i="1"/>
  <c r="G1536" i="1"/>
  <c r="H1536" i="1"/>
  <c r="H9" i="3"/>
  <c r="H368" i="1"/>
  <c r="G368" i="1"/>
  <c r="H1074" i="1"/>
  <c r="D300" i="4"/>
  <c r="D422" i="4"/>
  <c r="F6" i="4"/>
  <c r="H17" i="3"/>
  <c r="C2" i="1"/>
  <c r="D418" i="4"/>
  <c r="F360" i="4"/>
  <c r="C355" i="1"/>
  <c r="H1621" i="1" l="1"/>
  <c r="E341" i="9"/>
  <c r="I11" i="3" s="1"/>
  <c r="E643" i="4"/>
  <c r="D637" i="1" s="1"/>
  <c r="H148" i="1"/>
  <c r="G148" i="1"/>
  <c r="F640" i="4"/>
  <c r="C634" i="1"/>
  <c r="K3" i="9"/>
  <c r="I9" i="3"/>
  <c r="F299" i="4"/>
  <c r="D423" i="4"/>
  <c r="D301" i="4"/>
  <c r="C295" i="1"/>
  <c r="F422" i="4"/>
  <c r="D643" i="4"/>
  <c r="C417" i="1"/>
  <c r="H1179" i="1"/>
  <c r="G1179" i="1"/>
  <c r="H299" i="9"/>
  <c r="E299" i="9" s="1"/>
  <c r="D1011" i="1"/>
  <c r="F418" i="4"/>
  <c r="C413" i="1"/>
  <c r="F300" i="4"/>
  <c r="C296" i="1"/>
  <c r="H8" i="3"/>
  <c r="H1011" i="1"/>
  <c r="G1011" i="1"/>
  <c r="G355" i="1"/>
  <c r="H355" i="1"/>
  <c r="F639" i="4"/>
  <c r="C633" i="1"/>
  <c r="H2" i="1"/>
  <c r="G2" i="1"/>
  <c r="G303" i="1"/>
  <c r="H303" i="1"/>
  <c r="F417" i="4"/>
  <c r="C412" i="1"/>
  <c r="E423" i="4"/>
  <c r="E301" i="4"/>
  <c r="D297" i="1" s="1"/>
  <c r="D295" i="1"/>
  <c r="E300" i="4"/>
  <c r="H529" i="1"/>
  <c r="G529" i="1"/>
  <c r="B299" i="9" l="1"/>
  <c r="F423" i="4"/>
  <c r="D644" i="4"/>
  <c r="D425" i="4"/>
  <c r="C418" i="1"/>
  <c r="G20" i="9"/>
  <c r="M3" i="9"/>
  <c r="D296" i="1"/>
  <c r="G296" i="1" s="1"/>
  <c r="F301" i="4"/>
  <c r="C297" i="1"/>
  <c r="G413" i="1"/>
  <c r="H413" i="1"/>
  <c r="F643" i="4"/>
  <c r="C637" i="1"/>
  <c r="H634" i="1"/>
  <c r="G634" i="1"/>
  <c r="E644" i="4"/>
  <c r="E425" i="4"/>
  <c r="D420" i="1" s="1"/>
  <c r="D418" i="1"/>
  <c r="H20" i="9"/>
  <c r="E424" i="4"/>
  <c r="D419" i="1" s="1"/>
  <c r="H412" i="1"/>
  <c r="G412" i="1"/>
  <c r="H417" i="1"/>
  <c r="G417" i="1"/>
  <c r="G633" i="1"/>
  <c r="H633" i="1"/>
  <c r="D424" i="4"/>
  <c r="G295" i="1"/>
  <c r="H295" i="1"/>
  <c r="H296" i="1" l="1"/>
  <c r="F424" i="4"/>
  <c r="C419" i="1"/>
  <c r="G333" i="9"/>
  <c r="H333" i="9"/>
  <c r="G637" i="1"/>
  <c r="H637" i="1"/>
  <c r="E20" i="9"/>
  <c r="B20" i="9" s="1"/>
  <c r="E646" i="4"/>
  <c r="D638" i="1"/>
  <c r="E645" i="4"/>
  <c r="F425" i="4"/>
  <c r="C420" i="1"/>
  <c r="H418" i="1"/>
  <c r="G418" i="1"/>
  <c r="G297" i="1"/>
  <c r="H297" i="1"/>
  <c r="F644" i="4"/>
  <c r="D646" i="4"/>
  <c r="C638" i="1"/>
  <c r="D645" i="4"/>
  <c r="E650" i="4" l="1"/>
  <c r="D640" i="1"/>
  <c r="D649" i="4"/>
  <c r="F645" i="4"/>
  <c r="C639" i="1"/>
  <c r="H420" i="1"/>
  <c r="G420" i="1"/>
  <c r="H638" i="1"/>
  <c r="G638" i="1"/>
  <c r="E333" i="9"/>
  <c r="D650" i="4"/>
  <c r="F646" i="4"/>
  <c r="C640" i="1"/>
  <c r="E649" i="4"/>
  <c r="G297" i="9" s="1"/>
  <c r="E297" i="9" s="1"/>
  <c r="B297" i="9" s="1"/>
  <c r="D639" i="1"/>
  <c r="H419" i="1"/>
  <c r="G419" i="1"/>
  <c r="I20" i="3" l="1"/>
  <c r="D644" i="1"/>
  <c r="I19" i="3"/>
  <c r="D643" i="1"/>
  <c r="H640" i="1"/>
  <c r="G640" i="1"/>
  <c r="G639" i="1"/>
  <c r="H639" i="1"/>
  <c r="H7" i="3"/>
  <c r="F650" i="4"/>
  <c r="H20" i="3"/>
  <c r="C644" i="1"/>
  <c r="B333" i="9"/>
  <c r="E298" i="9"/>
  <c r="I8" i="3" s="1"/>
  <c r="F649" i="4"/>
  <c r="H19" i="3"/>
  <c r="C643" i="1"/>
  <c r="J3" i="9" l="1"/>
  <c r="H643" i="1"/>
  <c r="G643" i="1"/>
  <c r="H644" i="1"/>
  <c r="G644" i="1"/>
  <c r="H295" i="9" l="1"/>
  <c r="L293" i="9"/>
  <c r="F293" i="9" s="1"/>
  <c r="G295" i="9"/>
  <c r="H18" i="9"/>
  <c r="G18" i="9"/>
  <c r="K13" i="9"/>
  <c r="K10" i="9"/>
  <c r="J6" i="9"/>
  <c r="G15" i="9"/>
  <c r="H21" i="9"/>
  <c r="L15" i="9"/>
  <c r="I12" i="9"/>
  <c r="K9" i="9"/>
  <c r="K6" i="9"/>
  <c r="H16" i="9"/>
  <c r="I11" i="9"/>
  <c r="J17" i="9"/>
  <c r="J5" i="9"/>
  <c r="J11" i="9"/>
  <c r="K8" i="9"/>
  <c r="M16" i="9"/>
  <c r="M15" i="9"/>
  <c r="K7" i="9"/>
  <c r="I8" i="9"/>
  <c r="H17" i="9"/>
  <c r="H22" i="9"/>
  <c r="I6" i="9"/>
  <c r="G21" i="9"/>
  <c r="G16" i="9"/>
  <c r="I5" i="9"/>
  <c r="G17" i="9"/>
  <c r="I9" i="9"/>
  <c r="G22" i="9"/>
  <c r="J12" i="9"/>
  <c r="L16" i="9"/>
  <c r="K5" i="9"/>
  <c r="J9" i="9"/>
  <c r="I17" i="9"/>
  <c r="J8" i="9"/>
  <c r="J13" i="9"/>
  <c r="H15" i="9"/>
  <c r="J10" i="9"/>
  <c r="J7" i="9"/>
  <c r="I13" i="9"/>
  <c r="I7" i="9"/>
  <c r="K12" i="9"/>
  <c r="K11" i="9"/>
  <c r="E21" i="9" l="1"/>
  <c r="B21" i="9" s="1"/>
  <c r="E18" i="9"/>
  <c r="B18" i="9" s="1"/>
  <c r="E22" i="9"/>
  <c r="B22" i="9" s="1"/>
  <c r="E16" i="9"/>
  <c r="E10" i="9"/>
  <c r="B10" i="9" s="1"/>
  <c r="E7" i="9"/>
  <c r="B7" i="9" s="1"/>
  <c r="E13" i="9"/>
  <c r="B13" i="9" s="1"/>
  <c r="E6" i="9"/>
  <c r="B6" i="9" s="1"/>
  <c r="E9" i="9"/>
  <c r="B9" i="9" s="1"/>
  <c r="E8" i="9"/>
  <c r="B8" i="9" s="1"/>
  <c r="E11" i="9"/>
  <c r="B11" i="9" s="1"/>
  <c r="E17" i="9"/>
  <c r="B17" i="9" s="1"/>
  <c r="E5" i="9"/>
  <c r="E12" i="9"/>
  <c r="B12" i="9" s="1"/>
  <c r="F15" i="9"/>
  <c r="E295" i="9"/>
  <c r="F16" i="9"/>
  <c r="B293" i="9"/>
  <c r="F23" i="9"/>
  <c r="E15" i="9"/>
  <c r="B16" i="9" l="1"/>
  <c r="B295" i="9"/>
  <c r="E23" i="9"/>
  <c r="I7" i="3" s="1"/>
  <c r="F14" i="9"/>
  <c r="F3" i="9" s="1"/>
  <c r="B5" i="9"/>
  <c r="E4" i="9"/>
  <c r="B15" i="9"/>
  <c r="E14" i="9"/>
  <c r="I13" i="3" s="1"/>
  <c r="E3" i="9" l="1"/>
</calcChain>
</file>

<file path=xl/sharedStrings.xml><?xml version="1.0" encoding="utf-8"?>
<sst xmlns="http://schemas.openxmlformats.org/spreadsheetml/2006/main" count="4724" uniqueCount="3656">
  <si>
    <t>Obveznik:</t>
  </si>
  <si>
    <t>13801 - O.Š. ANTE STARČEVIĆA, LEPOGLAVA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</si>
  <si>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</si>
  <si>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</si>
  <si>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</si>
  <si>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</si>
  <si>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</si>
  <si>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</si>
  <si>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</si>
  <si>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</si>
  <si>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</si>
  <si>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</si>
  <si>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</si>
  <si>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</si>
  <si>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</si>
  <si>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</si>
  <si>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</si>
  <si>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</si>
  <si>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</si>
  <si>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</si>
  <si>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</si>
  <si>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</si>
  <si>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</si>
  <si>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</si>
  <si>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</si>
  <si>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</si>
  <si>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</si>
  <si>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</si>
  <si>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</si>
  <si>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</si>
  <si>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</si>
  <si>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</si>
  <si>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</si>
  <si>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</si>
  <si>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</si>
  <si>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</si>
  <si>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</si>
  <si>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</si>
  <si>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</si>
  <si>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</si>
  <si>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</si>
  <si>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</si>
  <si>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</si>
  <si>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</si>
  <si>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</si>
  <si>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</si>
  <si>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</si>
  <si>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</si>
  <si>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</si>
  <si>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</si>
  <si>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</si>
  <si>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</si>
  <si>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</si>
  <si>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</si>
  <si>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</si>
  <si>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</si>
  <si>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</si>
  <si>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</si>
  <si>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</si>
  <si>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</si>
  <si>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</si>
  <si>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</si>
  <si>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</si>
  <si>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</si>
  <si>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</si>
  <si>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</si>
  <si>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</si>
  <si>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</si>
  <si>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</si>
  <si>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</si>
  <si>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</si>
  <si>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</si>
  <si>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</si>
  <si>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</si>
  <si>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</si>
  <si>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</si>
  <si>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</si>
  <si>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</si>
  <si>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</si>
  <si>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</si>
  <si>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</si>
  <si>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</si>
  <si>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</si>
  <si>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</si>
  <si>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</si>
  <si>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</si>
  <si>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</si>
  <si>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</si>
  <si>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</si>
  <si>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</si>
  <si>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</si>
  <si>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</si>
  <si>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</si>
  <si>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</si>
  <si>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</si>
  <si>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</si>
  <si>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</si>
  <si>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</si>
  <si>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</si>
  <si>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</si>
  <si>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</si>
  <si>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</si>
  <si>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</si>
  <si>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</si>
  <si>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</si>
  <si>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</si>
  <si>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</si>
  <si>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</si>
  <si>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</si>
  <si>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</si>
  <si>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</si>
  <si>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</si>
  <si>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</si>
  <si>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</si>
  <si>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</si>
  <si>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</si>
  <si>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</si>
  <si>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</si>
  <si>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</si>
  <si>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</si>
  <si>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</si>
  <si>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</si>
  <si>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</si>
  <si>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</si>
  <si>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</si>
  <si>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</si>
  <si>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</si>
  <si>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</si>
  <si>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</si>
  <si>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</si>
  <si>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</si>
  <si>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</si>
  <si>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</si>
  <si>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</si>
  <si>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</si>
  <si>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</si>
  <si>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</si>
  <si>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</si>
  <si>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</si>
  <si>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</si>
  <si>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</si>
  <si>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</si>
  <si>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</si>
  <si>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</si>
  <si>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</si>
  <si>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</si>
  <si>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</si>
  <si>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</si>
  <si>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</si>
  <si>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</si>
  <si>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</si>
  <si>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</si>
  <si>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</si>
  <si>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</si>
  <si>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</si>
  <si>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</si>
  <si>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</si>
  <si>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</si>
  <si>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</si>
  <si>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</si>
  <si>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</si>
  <si>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</si>
  <si>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</si>
  <si>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</si>
  <si>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</si>
  <si>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</si>
  <si>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</si>
  <si>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</si>
  <si>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</si>
  <si>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</si>
  <si>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</si>
  <si>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</si>
  <si>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</si>
  <si>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</si>
  <si>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</si>
  <si>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</si>
  <si>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</si>
  <si>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</si>
  <si>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</si>
  <si>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</si>
  <si>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</si>
  <si>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</si>
  <si>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</si>
  <si>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</si>
  <si>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</si>
  <si>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</si>
  <si>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</si>
  <si>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</si>
  <si>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</si>
  <si>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</si>
  <si>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</si>
  <si>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</si>
  <si>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</si>
  <si>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</si>
  <si>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</si>
  <si>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</si>
  <si>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</si>
  <si>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</si>
  <si>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</si>
  <si>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</si>
  <si>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</si>
  <si>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</si>
  <si>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</si>
  <si>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</si>
  <si>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</si>
  <si>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</si>
  <si>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</si>
  <si>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</si>
  <si>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</si>
  <si>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</si>
  <si>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</si>
  <si>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</si>
  <si>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</si>
  <si>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</si>
  <si>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</si>
  <si>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</si>
  <si>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</si>
  <si>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</si>
  <si>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</si>
  <si>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</si>
  <si>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</si>
  <si>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</si>
  <si>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</si>
  <si>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</si>
  <si>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</si>
  <si>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</si>
  <si>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</si>
  <si>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</si>
  <si>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</si>
  <si>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</si>
  <si>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</si>
  <si>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</si>
  <si>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</si>
  <si>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</si>
  <si>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</si>
  <si>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</si>
  <si>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</si>
  <si>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</si>
  <si>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</si>
  <si>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</si>
  <si>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</si>
  <si>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</si>
  <si>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</si>
  <si>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</si>
  <si>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</si>
  <si>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</si>
  <si>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</si>
  <si>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</si>
  <si>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</si>
  <si>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</si>
  <si>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</si>
  <si>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</si>
  <si>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</si>
  <si>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</si>
  <si>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</si>
  <si>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</si>
  <si>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</si>
  <si>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</si>
  <si>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</si>
  <si>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</si>
  <si>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</si>
  <si>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</si>
  <si>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</si>
  <si>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</si>
  <si>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</si>
  <si>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</si>
  <si>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</si>
  <si>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</si>
  <si>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</si>
  <si>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</si>
  <si>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</si>
  <si>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</si>
  <si>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</si>
  <si>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</si>
  <si>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</si>
  <si>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</si>
  <si>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</si>
  <si>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</si>
  <si>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</si>
  <si>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</si>
  <si>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</si>
  <si>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</si>
  <si>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</si>
  <si>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</si>
  <si>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</si>
  <si>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</si>
  <si>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</si>
  <si>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</si>
  <si>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</si>
  <si>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</si>
  <si>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</si>
  <si>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</si>
  <si>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</si>
  <si>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</si>
  <si>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</si>
  <si>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</si>
  <si>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</si>
  <si>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</si>
  <si>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</si>
  <si>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</si>
  <si>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</si>
  <si>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</si>
  <si>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</si>
  <si>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</si>
  <si>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</si>
  <si>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</si>
  <si>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</si>
  <si>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</si>
  <si>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</si>
  <si>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</si>
  <si>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</si>
  <si>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</si>
  <si>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</si>
  <si>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</si>
  <si>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</si>
  <si>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</si>
  <si>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</si>
  <si>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</si>
  <si>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</si>
  <si>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</si>
  <si>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</si>
  <si>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</si>
  <si>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</si>
  <si>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</si>
  <si>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</si>
  <si>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</si>
  <si>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</si>
  <si>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</si>
  <si>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</si>
  <si>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</si>
  <si>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</si>
  <si>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</si>
  <si>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</si>
  <si>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</si>
  <si>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</si>
  <si>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</si>
  <si>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</si>
  <si>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</si>
  <si>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</si>
  <si>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</si>
  <si>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</si>
  <si>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</si>
  <si>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</si>
  <si>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</si>
  <si>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</si>
  <si>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</si>
  <si>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</si>
  <si>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</si>
  <si>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</si>
  <si>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</si>
  <si>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</si>
  <si>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</si>
  <si>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</si>
  <si>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</si>
  <si>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</si>
  <si>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</si>
  <si>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</si>
  <si>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</si>
  <si>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</si>
  <si>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</si>
  <si>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</si>
  <si>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</si>
  <si>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</si>
  <si>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</si>
  <si>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</si>
  <si>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</si>
  <si>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</si>
  <si>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</si>
  <si>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</si>
  <si>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</si>
  <si>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</si>
  <si>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</si>
  <si>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</si>
  <si>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</si>
  <si>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</si>
  <si>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</si>
  <si>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</si>
  <si>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</si>
  <si>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</si>
  <si>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</si>
  <si>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</si>
  <si>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</si>
  <si>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</si>
  <si>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</si>
  <si>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</si>
  <si>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</si>
  <si>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</si>
  <si>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</si>
  <si>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</si>
  <si>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</si>
  <si>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</si>
  <si>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</si>
  <si>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</si>
  <si>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</si>
  <si>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</si>
  <si>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</si>
  <si>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</si>
  <si>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</si>
  <si>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</si>
  <si>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</si>
  <si>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</si>
  <si>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</si>
  <si>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</si>
  <si>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</si>
  <si>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</si>
  <si>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</si>
  <si>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</si>
  <si>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</si>
  <si>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</si>
  <si>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</si>
  <si>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</si>
  <si>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</si>
  <si>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</si>
  <si>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</si>
  <si>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</si>
  <si>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</si>
  <si>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</si>
  <si>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</si>
  <si>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</si>
  <si>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</si>
  <si>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</si>
  <si>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</si>
  <si>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</si>
  <si>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</si>
  <si>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</si>
  <si>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</si>
  <si>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</si>
  <si>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</si>
  <si>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</si>
  <si>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</si>
  <si>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</si>
  <si>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</si>
  <si>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</si>
  <si>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</si>
  <si>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</si>
  <si>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</si>
  <si>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</si>
  <si>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</si>
  <si>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</si>
  <si>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</si>
  <si>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</si>
  <si>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</si>
  <si>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</si>
  <si>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</si>
  <si>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</si>
  <si>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</si>
  <si>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</si>
  <si>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</si>
  <si>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</si>
  <si>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</si>
  <si>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</si>
  <si>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</si>
  <si>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</si>
  <si>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</si>
  <si>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</si>
  <si>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</si>
  <si>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</si>
  <si>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</si>
  <si>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</si>
  <si>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</si>
  <si>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</si>
  <si>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</si>
  <si>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</si>
  <si>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</si>
  <si>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</si>
  <si>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</si>
  <si>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</si>
  <si>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</si>
  <si>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</si>
  <si>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</si>
  <si>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</si>
  <si>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</si>
  <si>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</si>
  <si>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</si>
  <si>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</si>
  <si>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</si>
  <si>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</si>
  <si>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</si>
  <si>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</si>
  <si>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</si>
  <si>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</si>
  <si>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</si>
  <si>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</si>
  <si>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</si>
  <si>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</si>
  <si>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</si>
  <si>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</si>
  <si>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</si>
  <si>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</si>
  <si>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</si>
  <si>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</si>
  <si>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</si>
  <si>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</si>
  <si>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</si>
  <si>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</si>
  <si>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</si>
  <si>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</si>
  <si>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</si>
  <si>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</si>
  <si>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</si>
  <si>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</si>
  <si>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</si>
  <si>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</si>
  <si>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</si>
  <si>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</si>
  <si>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</si>
  <si>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</si>
  <si>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</si>
  <si>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</si>
  <si>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</si>
  <si>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</si>
  <si>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</si>
  <si>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</si>
  <si>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</si>
  <si>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</si>
  <si>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</si>
  <si>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</si>
  <si>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</si>
  <si>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</si>
  <si>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</si>
  <si>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</si>
  <si>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</si>
  <si>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</si>
  <si>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</si>
  <si>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</si>
  <si>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</si>
  <si>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</si>
  <si>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</si>
  <si>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</si>
  <si>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</si>
  <si>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</si>
  <si>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</si>
  <si>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</si>
  <si>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</si>
  <si>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</si>
  <si>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</si>
  <si>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</si>
  <si>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</si>
  <si>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</si>
  <si>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</si>
  <si>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</si>
  <si>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</si>
  <si>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</si>
  <si>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</si>
  <si>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</si>
  <si>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</si>
  <si>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</si>
  <si>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</si>
  <si>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</si>
  <si>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</si>
  <si>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</si>
  <si>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</si>
  <si>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</si>
  <si>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</si>
  <si>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</si>
  <si>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</si>
  <si>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</si>
  <si>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</si>
  <si>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</si>
  <si>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</si>
  <si>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</si>
  <si>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</si>
  <si>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</si>
  <si>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</si>
  <si>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</si>
  <si>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</si>
  <si>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</si>
  <si>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</si>
  <si>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</si>
  <si>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</si>
  <si>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</si>
  <si>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</si>
  <si>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</si>
  <si>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</si>
  <si>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</si>
  <si>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</si>
  <si>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</si>
  <si>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</si>
  <si>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</si>
  <si>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</si>
  <si>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</si>
  <si>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</si>
  <si>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</si>
  <si>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</si>
  <si>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</si>
  <si>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</si>
  <si>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</si>
  <si>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</si>
  <si>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</si>
  <si>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</si>
  <si>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</si>
  <si>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</si>
  <si>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</si>
  <si>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</si>
  <si>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</si>
  <si>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</si>
  <si>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</si>
  <si>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</si>
  <si>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</si>
  <si>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</si>
  <si>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</si>
  <si>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</si>
  <si>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</si>
  <si>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</si>
  <si>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</si>
  <si>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</si>
  <si>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</si>
  <si>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</si>
  <si>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</si>
  <si>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</si>
  <si>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</si>
  <si>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</si>
  <si>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</si>
  <si>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</si>
  <si>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</si>
  <si>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</si>
  <si>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</si>
  <si>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</si>
  <si>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</si>
  <si>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</si>
  <si>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</si>
  <si>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</si>
  <si>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</si>
  <si>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</si>
  <si>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</si>
  <si>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</si>
  <si>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</si>
  <si>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</si>
  <si>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</si>
  <si>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</si>
  <si>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</si>
  <si>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</si>
  <si>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</si>
  <si>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</si>
  <si>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</si>
  <si>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</si>
  <si>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</si>
  <si>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</si>
  <si>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</si>
  <si>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</si>
  <si>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</si>
  <si>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</si>
  <si>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</si>
  <si>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</si>
  <si>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</si>
  <si>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</si>
  <si>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</si>
  <si>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</si>
  <si>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</si>
  <si>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</si>
  <si>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</si>
  <si>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</si>
  <si>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</si>
  <si>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</si>
  <si>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</si>
  <si>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</si>
  <si>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</si>
  <si>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</si>
  <si>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</si>
  <si>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</si>
  <si>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</si>
  <si>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</si>
  <si>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</si>
  <si>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</si>
  <si>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</si>
  <si>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</si>
  <si>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</si>
  <si>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</si>
  <si>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</si>
  <si>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</si>
  <si>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</si>
  <si>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</si>
  <si>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</si>
  <si>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</si>
  <si>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</si>
  <si>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</si>
  <si>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</si>
  <si>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</si>
  <si>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</si>
  <si>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</si>
  <si>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</si>
  <si>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</si>
  <si>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</si>
  <si>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</si>
  <si>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</si>
  <si>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</si>
  <si>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</si>
  <si>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</si>
  <si>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</si>
  <si>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</si>
  <si>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</si>
  <si>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</si>
  <si>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</si>
  <si>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</si>
  <si>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</si>
  <si>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</si>
  <si>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</si>
  <si>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</si>
  <si>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</si>
  <si>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</si>
  <si>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</si>
  <si>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</si>
  <si>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</si>
  <si>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</si>
  <si>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</si>
  <si>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</si>
  <si>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</si>
  <si>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</si>
  <si>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</si>
  <si>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</si>
  <si>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</si>
  <si>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</si>
  <si>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</si>
  <si>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</si>
  <si>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</si>
  <si>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</si>
  <si>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</si>
  <si>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</si>
  <si>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</si>
  <si>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</si>
  <si>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</si>
  <si>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</si>
  <si>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</si>
  <si>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</si>
  <si>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</si>
  <si>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</si>
  <si>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</si>
  <si>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</si>
  <si>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</si>
  <si>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</si>
  <si>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</si>
  <si>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</si>
  <si>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</si>
  <si>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</si>
  <si>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</si>
  <si>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</si>
  <si>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</si>
  <si>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</si>
  <si>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</si>
  <si>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</si>
  <si>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</si>
  <si>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</si>
  <si>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</si>
  <si>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</si>
  <si>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</si>
  <si>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</si>
  <si>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</si>
  <si>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</si>
  <si>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</si>
  <si>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</si>
  <si>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</si>
  <si>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</si>
  <si>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</si>
  <si>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</si>
  <si>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</si>
  <si>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</si>
  <si>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</si>
  <si>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</si>
  <si>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</si>
  <si>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</si>
  <si>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</si>
  <si>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</si>
  <si>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</si>
  <si>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</si>
  <si>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</si>
  <si>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</si>
  <si>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</si>
  <si>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</si>
  <si>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</si>
  <si>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</si>
  <si>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</si>
  <si>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</si>
  <si>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</si>
  <si>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</si>
  <si>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</si>
  <si>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</si>
  <si>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</si>
  <si>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</si>
  <si>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</si>
  <si>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</si>
  <si>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</si>
  <si>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</si>
  <si>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</si>
  <si>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</si>
  <si>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</si>
  <si>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</si>
  <si>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</si>
  <si>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</si>
  <si>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</si>
  <si>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</si>
  <si>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</si>
  <si>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</si>
  <si>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</si>
  <si>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</si>
  <si>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</si>
  <si>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</si>
  <si>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</si>
  <si>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</si>
  <si>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</si>
  <si>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</si>
  <si>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</si>
  <si>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</si>
  <si>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</si>
  <si>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</si>
  <si>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</si>
  <si>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</si>
  <si>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</si>
  <si>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</si>
  <si>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</si>
  <si>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</si>
  <si>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</si>
  <si>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</si>
  <si>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</si>
  <si>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</si>
  <si>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</si>
  <si>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</si>
  <si>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</si>
  <si>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</si>
  <si>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</si>
  <si>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</si>
  <si>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</si>
  <si>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</si>
  <si>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</si>
  <si>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</si>
  <si>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</si>
  <si>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</si>
  <si>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</si>
  <si>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</si>
  <si>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</si>
  <si>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</si>
  <si>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</si>
  <si>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</si>
  <si>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</si>
  <si>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</si>
  <si>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</si>
  <si>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</si>
  <si>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</si>
  <si>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</si>
  <si>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</si>
  <si>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</si>
  <si>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</si>
  <si>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</si>
  <si>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</si>
  <si>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</si>
  <si>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</si>
  <si>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</si>
  <si>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</si>
  <si>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</si>
  <si>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</si>
  <si>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</si>
  <si>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</si>
  <si>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</si>
  <si>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</si>
  <si>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</si>
  <si>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</si>
  <si>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</si>
  <si>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</si>
  <si>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</si>
  <si>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</si>
  <si>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</si>
  <si>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</si>
  <si>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</si>
  <si>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</si>
  <si>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</si>
  <si>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</si>
  <si>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</si>
  <si>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</si>
  <si>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</si>
  <si>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</si>
  <si>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</si>
  <si>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</si>
  <si>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</si>
  <si>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</si>
  <si>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</si>
  <si>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</si>
  <si>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</si>
  <si>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</si>
  <si>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</si>
  <si>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</si>
  <si>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</si>
  <si>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</si>
  <si>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</si>
  <si>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</si>
  <si>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</si>
  <si>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</si>
  <si>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</si>
  <si>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</si>
  <si>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</si>
  <si>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</si>
  <si>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</si>
  <si>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</si>
  <si>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</si>
  <si>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</si>
  <si>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</si>
  <si>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</si>
  <si>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</si>
  <si>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</si>
  <si>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</si>
  <si>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</si>
  <si>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</si>
  <si>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</si>
  <si>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</si>
  <si>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</si>
  <si>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</si>
  <si>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</si>
  <si>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</si>
  <si>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</si>
  <si>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</si>
  <si>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</si>
  <si>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</si>
  <si>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</si>
  <si>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</si>
  <si>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</si>
  <si>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</si>
  <si>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</si>
  <si>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</si>
  <si>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</si>
  <si>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</si>
  <si>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</si>
  <si>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</si>
  <si>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</si>
  <si>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</si>
  <si>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</si>
  <si>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</si>
  <si>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</si>
  <si>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</si>
  <si>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</si>
  <si>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</si>
  <si>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</si>
  <si>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</si>
  <si>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</si>
  <si>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</si>
  <si>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</si>
  <si>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</si>
  <si>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</si>
  <si>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</si>
  <si>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</si>
  <si>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</si>
  <si>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</si>
  <si>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</si>
  <si>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</si>
  <si>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</si>
  <si>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</si>
  <si>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</si>
  <si>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</si>
  <si>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</si>
  <si>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</si>
  <si>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</si>
  <si>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</si>
  <si>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</si>
  <si>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</si>
  <si>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</si>
  <si>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</si>
  <si>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</si>
  <si>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</si>
  <si>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</si>
  <si>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</si>
  <si>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</si>
  <si>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</si>
  <si>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</si>
  <si>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</si>
  <si>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</si>
  <si>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</si>
  <si>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</si>
  <si>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</si>
  <si>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</si>
  <si>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</si>
  <si>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</si>
  <si>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</si>
  <si>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</si>
  <si>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</si>
  <si>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</si>
  <si>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</si>
  <si>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</si>
  <si>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</si>
  <si>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</si>
  <si>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</si>
  <si>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</si>
  <si>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</si>
  <si>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</si>
  <si>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</si>
  <si>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</si>
  <si>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</si>
  <si>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</si>
  <si>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</si>
  <si>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</si>
  <si>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</si>
  <si>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</si>
  <si>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</si>
  <si>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</si>
  <si>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</si>
  <si>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</si>
  <si>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</si>
  <si>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</si>
  <si>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</si>
  <si>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</si>
  <si>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</si>
  <si>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</si>
  <si>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</si>
  <si>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</si>
  <si>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</si>
  <si>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</si>
  <si>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</si>
  <si>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</si>
  <si>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</si>
  <si>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</si>
  <si>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</si>
  <si>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</si>
  <si>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</si>
  <si>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</si>
  <si>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</si>
  <si>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</si>
  <si>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</si>
  <si>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</si>
  <si>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</si>
  <si>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</si>
  <si>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</si>
  <si>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</si>
  <si>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</si>
  <si>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</si>
  <si>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</si>
  <si>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</si>
  <si>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</si>
  <si>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</si>
  <si>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</si>
  <si>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</si>
  <si>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</si>
  <si>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</si>
  <si>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</si>
  <si>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</si>
  <si>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</si>
  <si>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</si>
  <si>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</si>
  <si>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</si>
  <si>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</si>
  <si>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</si>
  <si>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</si>
  <si>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</si>
  <si>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</si>
  <si>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</si>
  <si>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</si>
  <si>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</si>
  <si>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</si>
  <si>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</si>
  <si>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</si>
  <si>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</si>
  <si>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</si>
  <si>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</si>
  <si>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</si>
  <si>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</si>
  <si>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</si>
  <si>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</si>
  <si>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</si>
  <si>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</si>
  <si>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</si>
  <si>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</si>
  <si>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</si>
  <si>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</si>
  <si>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</si>
  <si>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</si>
  <si>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</si>
  <si>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</si>
  <si>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</si>
  <si>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</si>
  <si>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</si>
  <si>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</si>
  <si>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</si>
  <si>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</si>
  <si>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</si>
  <si>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</si>
  <si>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</si>
  <si>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</si>
  <si>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</si>
  <si>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</si>
  <si>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</si>
  <si>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</si>
  <si>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</si>
  <si>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</si>
  <si>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</si>
  <si>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</si>
  <si>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</si>
  <si>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</si>
  <si>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</si>
  <si>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</si>
  <si>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</si>
  <si>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</si>
  <si>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</si>
  <si>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</si>
  <si>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</si>
  <si>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</si>
  <si>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</si>
  <si>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</si>
  <si>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</si>
  <si>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</si>
  <si>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</si>
  <si>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</si>
  <si>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</si>
  <si>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</si>
  <si>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</si>
  <si>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</si>
  <si>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</si>
  <si>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</si>
  <si>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</si>
  <si>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</si>
  <si>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</si>
  <si>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</si>
  <si>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</si>
  <si>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</si>
  <si>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</si>
  <si>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</si>
  <si>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</si>
  <si>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</si>
  <si>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</si>
  <si>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</si>
  <si>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</si>
  <si>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</si>
  <si>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</si>
  <si>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</si>
  <si>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</si>
  <si>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</si>
  <si>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</si>
  <si>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</si>
  <si>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</si>
  <si>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</si>
  <si>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</si>
  <si>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</si>
  <si>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</si>
  <si>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</si>
  <si>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</si>
  <si>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</si>
  <si>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</si>
  <si>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</si>
  <si>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</si>
  <si>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</si>
  <si>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</si>
  <si>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</si>
  <si>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</si>
  <si>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</si>
  <si>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</si>
  <si>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</si>
  <si>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</si>
  <si>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</si>
  <si>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</si>
  <si>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</si>
  <si>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</si>
  <si>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</si>
  <si>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</si>
  <si>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</si>
  <si>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</si>
  <si>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</si>
  <si>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</si>
  <si>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</si>
  <si>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</si>
  <si>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</si>
  <si>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</si>
  <si>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</si>
  <si>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</si>
  <si>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</si>
  <si>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</si>
  <si>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</si>
  <si>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</si>
  <si>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</si>
  <si>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</si>
  <si>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</si>
  <si>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</si>
  <si>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</si>
  <si>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</si>
  <si>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</si>
  <si>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</si>
  <si>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</si>
  <si>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</si>
  <si>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</si>
  <si>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</si>
  <si>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</si>
  <si>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</si>
  <si>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</si>
  <si>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</si>
  <si>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</si>
  <si>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</si>
  <si>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</si>
  <si>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</si>
  <si>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</si>
  <si>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</si>
  <si>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</si>
  <si>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</si>
  <si>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</si>
  <si>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</si>
  <si>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</si>
  <si>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</si>
  <si>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</si>
  <si>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</si>
  <si>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</si>
  <si>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</si>
  <si>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</si>
  <si>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</si>
  <si>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</si>
  <si>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</si>
  <si>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</si>
  <si>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</si>
  <si>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</si>
  <si>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</si>
  <si>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</si>
  <si>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</si>
  <si>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</si>
  <si>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</si>
  <si>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</si>
  <si>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</si>
  <si>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</si>
  <si>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</si>
  <si>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</si>
  <si>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</si>
  <si>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</si>
  <si>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</si>
  <si>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</si>
  <si>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</si>
  <si>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</si>
  <si>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</si>
  <si>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</si>
  <si>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</si>
  <si>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</si>
  <si>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</si>
  <si>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</si>
  <si>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</si>
  <si>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</si>
  <si>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</si>
  <si>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</si>
  <si>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</si>
  <si>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</si>
  <si>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</si>
  <si>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</si>
  <si>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</si>
  <si>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</si>
  <si>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</si>
  <si>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</si>
  <si>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</si>
  <si>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</si>
  <si>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</si>
  <si>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</si>
  <si>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</si>
  <si>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</si>
  <si>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</si>
  <si>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</si>
  <si>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</si>
  <si>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</si>
  <si>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</si>
  <si>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</si>
  <si>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</si>
  <si>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</si>
  <si>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</si>
  <si>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</si>
  <si>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</si>
  <si>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</si>
  <si>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</si>
  <si>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</si>
  <si>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</si>
  <si>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</si>
  <si>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</si>
  <si>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</si>
  <si>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</si>
  <si>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</si>
  <si>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</si>
  <si>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</si>
  <si>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</si>
  <si>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</si>
  <si>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</si>
  <si>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</si>
  <si>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</si>
  <si>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</si>
  <si>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</si>
  <si>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</si>
  <si>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</si>
  <si>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</si>
  <si>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</si>
  <si>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</si>
  <si>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</si>
  <si>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</si>
  <si>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</si>
  <si>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</si>
  <si>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</si>
  <si>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</si>
  <si>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</si>
  <si>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</si>
  <si>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</si>
  <si>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</si>
  <si>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</si>
  <si>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</si>
  <si>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</si>
  <si>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</si>
  <si>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</si>
  <si>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</si>
  <si>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</si>
  <si>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</si>
  <si>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</si>
  <si>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</si>
  <si>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</si>
  <si>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</si>
  <si>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</si>
  <si>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</si>
  <si>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</si>
  <si>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</si>
  <si>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</si>
  <si>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</si>
  <si>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</si>
  <si>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</si>
  <si>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</si>
  <si>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</si>
  <si>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</si>
  <si>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</si>
  <si>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</si>
  <si>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</si>
  <si>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</si>
  <si>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</si>
  <si>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</si>
  <si>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</si>
  <si>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</si>
  <si>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</si>
  <si>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</si>
  <si>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</si>
  <si>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</si>
  <si>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</si>
  <si>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</si>
  <si>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</si>
  <si>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</si>
  <si>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</si>
  <si>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</si>
  <si>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</si>
  <si>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</si>
  <si>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</si>
  <si>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</si>
  <si>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</si>
  <si>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</si>
  <si>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</si>
  <si>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</si>
  <si>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</si>
  <si>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</si>
  <si>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</si>
  <si>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</si>
  <si>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</si>
  <si>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</si>
  <si>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</si>
  <si>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</si>
  <si>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</si>
  <si>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</si>
  <si>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</si>
  <si>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</si>
  <si>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</si>
  <si>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</si>
  <si>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</si>
  <si>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</si>
  <si>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</si>
  <si>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</si>
  <si>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</si>
  <si>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</si>
  <si>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</si>
  <si>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</si>
  <si>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</si>
  <si>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</si>
  <si>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</si>
  <si>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</si>
  <si>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</si>
  <si>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</si>
  <si>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</si>
  <si>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</si>
  <si>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</si>
  <si>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</si>
  <si>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</si>
  <si>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</si>
  <si>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</si>
  <si>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</si>
  <si>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</si>
  <si>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</si>
  <si>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</si>
  <si>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</si>
  <si>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</si>
  <si>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</si>
  <si>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</si>
  <si>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</si>
  <si>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</si>
  <si>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</si>
  <si>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</si>
  <si>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</si>
  <si>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</si>
  <si>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</si>
  <si>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</si>
  <si>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</si>
  <si>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</si>
  <si>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</si>
  <si>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</si>
  <si>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</si>
  <si>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</si>
  <si>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</si>
  <si>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</si>
  <si>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</si>
  <si>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</si>
  <si>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</si>
  <si>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</si>
  <si>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</si>
  <si>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</si>
  <si>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</si>
  <si>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</si>
  <si>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</si>
  <si>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</si>
  <si>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</si>
  <si>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</si>
  <si>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</si>
  <si>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</si>
  <si>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</si>
  <si>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</si>
  <si>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</si>
  <si>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</si>
  <si>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</si>
  <si>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</si>
  <si>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</si>
  <si>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</si>
  <si>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</si>
  <si>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</si>
  <si>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</si>
  <si>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</si>
  <si>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</si>
  <si>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</si>
  <si>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</si>
  <si>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</si>
  <si>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</si>
  <si>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</si>
  <si>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</si>
  <si>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</si>
  <si>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</si>
  <si>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</si>
  <si>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</si>
  <si>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</si>
  <si>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</si>
  <si>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</si>
  <si>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</si>
  <si>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</si>
  <si>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</si>
  <si>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</si>
  <si>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</si>
  <si>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</si>
  <si>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</si>
  <si>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</si>
  <si>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</si>
  <si>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</si>
  <si>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</si>
  <si>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</si>
  <si>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</si>
  <si>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</si>
  <si>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</si>
  <si>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</si>
  <si>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</si>
  <si>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</si>
  <si>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</si>
  <si>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</si>
  <si>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</si>
  <si>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</si>
  <si>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</si>
  <si>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</si>
  <si>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</si>
  <si>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</si>
  <si>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</si>
  <si>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</si>
  <si>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</si>
  <si>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</si>
  <si>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</si>
  <si>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</si>
  <si>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</si>
  <si>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</si>
  <si>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</si>
  <si>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</si>
  <si>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</si>
  <si>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</si>
  <si>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</si>
  <si>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</si>
  <si>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</si>
  <si>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</si>
  <si>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</si>
  <si>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</si>
  <si>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</si>
  <si>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</si>
  <si>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</si>
  <si>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</si>
  <si>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</si>
  <si>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</si>
  <si>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</si>
  <si>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</si>
  <si>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</si>
  <si>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</si>
  <si>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</si>
  <si>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</si>
  <si>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</si>
  <si>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</si>
  <si>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</si>
  <si>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</si>
  <si>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</si>
  <si>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</si>
  <si>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</si>
  <si>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</si>
  <si>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</si>
  <si>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</si>
  <si>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</si>
  <si>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</si>
  <si>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</si>
  <si>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</si>
  <si>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</si>
  <si>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</si>
  <si>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</si>
  <si>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</si>
  <si>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</si>
  <si>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</si>
  <si>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</si>
  <si>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</si>
  <si>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</si>
  <si>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</si>
  <si>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</si>
  <si>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</si>
  <si>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</si>
  <si>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</si>
  <si>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</si>
  <si>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</si>
  <si>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</si>
  <si>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</si>
  <si>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</si>
  <si>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</si>
  <si>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</si>
  <si>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</si>
  <si>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</si>
  <si>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</si>
  <si>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</si>
  <si>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</si>
  <si>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</si>
  <si>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</si>
  <si>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</si>
  <si>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</si>
  <si>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</si>
  <si>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</si>
  <si>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</si>
  <si>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</si>
  <si>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</si>
  <si>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</si>
  <si>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</si>
  <si>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</si>
  <si>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</si>
  <si>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</si>
  <si>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</si>
  <si>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</si>
  <si>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</si>
  <si>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</si>
  <si>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</si>
  <si>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</si>
  <si>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</si>
  <si>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</si>
  <si>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</si>
  <si>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</si>
  <si>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</si>
  <si>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</si>
  <si>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</si>
  <si>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</si>
  <si>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</si>
  <si>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</si>
  <si>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</si>
  <si>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</si>
  <si>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</si>
  <si>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</si>
  <si>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</si>
  <si>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</si>
  <si>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</si>
  <si>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</si>
  <si>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</si>
  <si>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</si>
  <si>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</si>
  <si>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</si>
  <si>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</si>
  <si>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</si>
  <si>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</si>
  <si>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</si>
  <si>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</si>
  <si>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</si>
  <si>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</si>
  <si>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</si>
  <si>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</si>
  <si>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</si>
  <si>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</si>
  <si>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</si>
  <si>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</si>
  <si>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</si>
  <si>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</si>
  <si>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</si>
  <si>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</si>
  <si>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</si>
  <si>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</si>
  <si>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</si>
  <si>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</si>
  <si>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</si>
  <si>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</si>
  <si>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</si>
  <si>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</si>
  <si>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</si>
  <si>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</si>
  <si>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</si>
  <si>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</si>
  <si>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</si>
  <si>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</si>
  <si>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</si>
  <si>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</si>
  <si>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</si>
  <si>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</si>
  <si>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</si>
  <si>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</si>
  <si>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</si>
  <si>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</si>
  <si>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</si>
  <si>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</si>
  <si>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</si>
  <si>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</si>
  <si>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</si>
  <si>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</si>
  <si>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</si>
  <si>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</si>
  <si>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</si>
  <si>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</si>
  <si>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</si>
  <si>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</si>
  <si>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</si>
  <si>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</si>
  <si>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</si>
  <si>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</si>
  <si>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</si>
  <si>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</si>
  <si>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</si>
  <si>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</si>
  <si>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</si>
  <si>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</si>
  <si>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</si>
  <si>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</si>
  <si>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</si>
  <si>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</si>
  <si>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</si>
  <si>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</si>
  <si>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</si>
  <si>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</si>
  <si>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</si>
  <si>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</si>
  <si>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</si>
  <si>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</si>
  <si>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</si>
  <si>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</si>
  <si>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</si>
  <si>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</si>
  <si>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</si>
  <si>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</si>
  <si>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</si>
  <si>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</si>
  <si>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</si>
  <si>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</si>
  <si>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</si>
  <si>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</si>
  <si>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</si>
  <si>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</si>
  <si>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</si>
  <si>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</si>
  <si>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</si>
  <si>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</si>
  <si>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</si>
  <si>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</si>
  <si>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</si>
  <si>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</si>
  <si>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</si>
  <si>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</si>
  <si>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</si>
  <si>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</si>
  <si>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</si>
  <si>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</si>
  <si>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</si>
  <si>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</si>
  <si>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</si>
  <si>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</si>
  <si>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</si>
  <si>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</si>
  <si>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</si>
  <si>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</si>
  <si>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</si>
  <si>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</si>
  <si>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</si>
  <si>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</si>
  <si>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</si>
  <si>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</si>
  <si>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</si>
  <si>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</si>
  <si>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</si>
  <si>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</si>
  <si>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</si>
  <si>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</si>
  <si>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</si>
  <si>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</si>
  <si>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</si>
  <si>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</si>
  <si>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</si>
  <si>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</si>
  <si>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</si>
  <si>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</si>
  <si>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</si>
  <si>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</si>
  <si>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</si>
  <si>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</si>
  <si>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</si>
  <si>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</si>
  <si>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</si>
  <si>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</si>
  <si>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</si>
  <si>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</si>
  <si>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</si>
  <si>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</si>
  <si>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</si>
  <si>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</si>
  <si>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</si>
  <si>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</si>
  <si>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</si>
  <si>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</si>
  <si>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</si>
  <si>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</si>
  <si>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</si>
  <si>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</si>
  <si>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</si>
  <si>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</si>
  <si>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</si>
  <si>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</si>
  <si>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</si>
  <si>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</si>
  <si>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</si>
  <si>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</si>
  <si>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</si>
  <si>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</si>
  <si>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</si>
  <si>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</si>
  <si>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</si>
  <si>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</si>
  <si>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</si>
  <si>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</si>
  <si>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</si>
  <si>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</si>
  <si>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</si>
  <si>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</si>
  <si>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</si>
  <si>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</si>
  <si>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</si>
  <si>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</si>
  <si>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</si>
  <si>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</si>
  <si>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</si>
  <si>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</si>
  <si>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</si>
  <si>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</si>
  <si>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</si>
  <si>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</si>
  <si>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</si>
  <si>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</si>
  <si>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</si>
  <si>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</si>
  <si>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</si>
  <si>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</si>
  <si>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</si>
  <si>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</si>
  <si>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</si>
  <si>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</si>
  <si>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</si>
  <si>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</si>
  <si>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</si>
  <si>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</si>
  <si>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</si>
  <si>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</si>
  <si>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</si>
  <si>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</si>
  <si>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</si>
  <si>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</si>
  <si>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</si>
  <si>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</si>
  <si>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</si>
  <si>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</si>
  <si>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</si>
  <si>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</si>
  <si>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</si>
  <si>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</si>
  <si>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</si>
  <si>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</si>
  <si>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</si>
  <si>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</si>
  <si>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</si>
  <si>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</si>
  <si>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</si>
  <si>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</si>
  <si>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</si>
  <si>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</si>
  <si>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</si>
  <si>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</si>
  <si>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</si>
  <si>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</si>
  <si>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</si>
  <si>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</si>
  <si>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</si>
  <si>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</si>
  <si>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</si>
  <si>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</si>
  <si>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</si>
  <si>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</si>
  <si>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</si>
  <si>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</si>
  <si>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</si>
  <si>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</si>
  <si>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</si>
  <si>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</si>
  <si>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</si>
  <si>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</si>
  <si>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</si>
  <si>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</si>
  <si>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</si>
  <si>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</si>
  <si>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</si>
  <si>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</si>
  <si>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</si>
  <si>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</si>
  <si>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</si>
  <si>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</si>
  <si>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</si>
  <si>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</si>
  <si>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</si>
  <si>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</si>
  <si>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</si>
  <si>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</si>
  <si>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</si>
  <si>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</si>
  <si>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</si>
  <si>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</si>
  <si>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</si>
  <si>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</si>
  <si>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</si>
  <si>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</si>
  <si>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</si>
  <si>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</si>
  <si>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</si>
  <si>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</si>
  <si>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</si>
  <si>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</si>
  <si>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</si>
  <si>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</si>
  <si>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</si>
  <si>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</si>
  <si>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</si>
  <si>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</si>
  <si>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</si>
  <si>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</si>
  <si>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</si>
  <si>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</si>
  <si>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</si>
  <si>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</si>
  <si>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</si>
  <si>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</si>
  <si>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</si>
  <si>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</si>
  <si>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</si>
  <si>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</si>
  <si>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</si>
  <si>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</si>
  <si>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</si>
  <si>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</si>
  <si>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</si>
  <si>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</si>
  <si>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</si>
  <si>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</si>
  <si>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</si>
  <si>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</si>
  <si>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</si>
  <si>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</si>
  <si>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</si>
  <si>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</si>
  <si>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</si>
  <si>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</si>
  <si>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</si>
  <si>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</si>
  <si>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</si>
  <si>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</si>
  <si>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</si>
  <si>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</si>
  <si>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</si>
  <si>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</si>
  <si>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</si>
  <si>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</si>
  <si>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</si>
  <si>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</si>
  <si>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</si>
  <si>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</si>
  <si>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</si>
  <si>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</si>
  <si>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</si>
  <si>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</si>
  <si>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</si>
  <si>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</si>
  <si>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</si>
  <si>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</si>
  <si>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</si>
  <si>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</si>
  <si>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</si>
  <si>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</si>
  <si>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</si>
  <si>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</si>
  <si>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</si>
  <si>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</si>
  <si>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</si>
  <si>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</si>
  <si>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</si>
  <si>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</si>
  <si>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</si>
  <si>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</si>
  <si>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</si>
  <si>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</si>
  <si>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</si>
  <si>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</si>
  <si>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</si>
  <si>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</si>
  <si>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</si>
  <si>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</si>
  <si>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</si>
  <si>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</si>
  <si>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</si>
  <si>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</si>
  <si>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</si>
  <si>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</si>
  <si>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</si>
  <si>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</si>
  <si>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</si>
  <si>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</si>
  <si>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</si>
  <si>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</si>
  <si>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</si>
  <si>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</si>
  <si>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</si>
  <si>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</si>
  <si>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</si>
  <si>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</si>
  <si>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</si>
  <si>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</si>
  <si>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</si>
  <si>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</si>
  <si>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</si>
  <si>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</si>
  <si>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</si>
  <si>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</si>
  <si>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</si>
  <si>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</si>
  <si>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</si>
  <si>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</si>
  <si>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</si>
  <si>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</si>
  <si>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</si>
  <si>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</si>
  <si>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</si>
  <si>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</si>
  <si>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</si>
  <si>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</si>
  <si>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</si>
  <si>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</si>
  <si>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</si>
  <si>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</si>
  <si>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</si>
  <si>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</si>
  <si>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</si>
  <si>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</si>
  <si>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</si>
  <si>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</si>
  <si>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</si>
  <si>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</si>
  <si>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</si>
  <si>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</si>
  <si>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</si>
  <si>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</si>
  <si>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</si>
  <si>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</si>
  <si>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</si>
  <si>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</si>
  <si>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</si>
  <si>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ANTE STARČEVIĆA, LEPOGLAVA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</si>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</sst>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6">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15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766343.81</v>
      </c>
      <c r="D2" s="7">
        <f>'PR-RAS'!E6</f>
        <v>807279.2</v>
      </c>
      <c r="E2" s="7">
        <v>0</v>
      </c>
      <c r="F2" s="7">
        <v>0</v>
      </c>
      <c r="G2" s="8">
        <f t="shared" ref="G2:G274" si="0">(B2/1000)*(C2*1+D2*2)</f>
        <v>2380.9022100000002</v>
      </c>
      <c r="H2" s="8">
        <f t="shared" ref="H2:H274" si="1">ABS(C2-ROUND(C2,0))+ABS(D2-ROUND(D2,0))</f>
        <v>0.38999999989755452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694592.26</v>
      </c>
      <c r="D45" s="2">
        <f>'PR-RAS'!E49</f>
        <v>723790.62999999989</v>
      </c>
      <c r="E45" s="2">
        <v>0</v>
      </c>
      <c r="F45" s="2">
        <v>0</v>
      </c>
      <c r="G45" s="3">
        <f t="shared" si="0"/>
        <v>94255.634879999969</v>
      </c>
      <c r="H45" s="3">
        <f t="shared" si="1"/>
        <v>0.63000000012107193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672697.85</v>
      </c>
      <c r="D64" s="2">
        <f>'PR-RAS'!E68</f>
        <v>701244.69</v>
      </c>
      <c r="E64" s="2">
        <v>0</v>
      </c>
      <c r="F64" s="2">
        <v>0</v>
      </c>
      <c r="G64" s="3">
        <f t="shared" si="0"/>
        <v>130736.79549</v>
      </c>
      <c r="H64" s="3">
        <f t="shared" si="1"/>
        <v>0.46000000007916242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672697.85</v>
      </c>
      <c r="D65" s="2">
        <f>'PR-RAS'!E69</f>
        <v>701244.69</v>
      </c>
      <c r="E65" s="2">
        <v>0</v>
      </c>
      <c r="F65" s="2">
        <v>0</v>
      </c>
      <c r="G65" s="3">
        <f t="shared" si="0"/>
        <v>132811.98272</v>
      </c>
      <c r="H65" s="3">
        <f t="shared" si="1"/>
        <v>0.46000000007916242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21894.41</v>
      </c>
      <c r="D73" s="2">
        <f>'PR-RAS'!E77</f>
        <v>22545.940000000002</v>
      </c>
      <c r="E73" s="2">
        <v>0</v>
      </c>
      <c r="F73" s="2">
        <v>0</v>
      </c>
      <c r="G73" s="3">
        <f t="shared" si="0"/>
        <v>4823.0128800000002</v>
      </c>
      <c r="H73" s="3">
        <f t="shared" si="1"/>
        <v>0.46999999999752617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14792.59</v>
      </c>
      <c r="D74" s="2">
        <f>'PR-RAS'!E78</f>
        <v>7253.84</v>
      </c>
      <c r="E74" s="2">
        <v>0</v>
      </c>
      <c r="F74" s="2">
        <v>0</v>
      </c>
      <c r="G74" s="3">
        <f t="shared" si="0"/>
        <v>2138.9197100000001</v>
      </c>
      <c r="H74" s="3">
        <f t="shared" si="1"/>
        <v>0.56999999999970896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7101.82</v>
      </c>
      <c r="D76" s="2">
        <f>'PR-RAS'!E80</f>
        <v>15292.1</v>
      </c>
      <c r="E76" s="2">
        <v>0</v>
      </c>
      <c r="F76" s="2">
        <v>0</v>
      </c>
      <c r="G76" s="3">
        <f t="shared" si="0"/>
        <v>2826.4515000000001</v>
      </c>
      <c r="H76" s="3">
        <f t="shared" si="1"/>
        <v>0.28000000000065484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67.010000000000005</v>
      </c>
      <c r="D78" s="2">
        <f>'PR-RAS'!E82</f>
        <v>94.37</v>
      </c>
      <c r="E78" s="2">
        <v>0</v>
      </c>
      <c r="F78" s="2">
        <v>0</v>
      </c>
      <c r="G78" s="3">
        <f t="shared" si="0"/>
        <v>19.69275</v>
      </c>
      <c r="H78" s="3">
        <f t="shared" si="1"/>
        <v>0.38000000000000966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67.010000000000005</v>
      </c>
      <c r="D79" s="2">
        <f>'PR-RAS'!E83</f>
        <v>94.37</v>
      </c>
      <c r="E79" s="2">
        <v>0</v>
      </c>
      <c r="F79" s="2">
        <v>0</v>
      </c>
      <c r="G79" s="3">
        <f t="shared" si="0"/>
        <v>19.948499999999999</v>
      </c>
      <c r="H79" s="3">
        <f t="shared" si="1"/>
        <v>0.38000000000000966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67.010000000000005</v>
      </c>
      <c r="D81" s="2">
        <f>'PR-RAS'!E85</f>
        <v>94.37</v>
      </c>
      <c r="E81" s="2">
        <v>0</v>
      </c>
      <c r="F81" s="2">
        <v>0</v>
      </c>
      <c r="G81" s="3">
        <f t="shared" si="0"/>
        <v>20.46</v>
      </c>
      <c r="H81" s="3">
        <f t="shared" si="1"/>
        <v>0.38000000000000966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16039.41</v>
      </c>
      <c r="D102" s="2">
        <f>'PR-RAS'!E106</f>
        <v>19437.8</v>
      </c>
      <c r="E102" s="2">
        <v>0</v>
      </c>
      <c r="F102" s="2">
        <v>0</v>
      </c>
      <c r="G102" s="3">
        <f t="shared" si="0"/>
        <v>5546.4160099999999</v>
      </c>
      <c r="H102" s="3">
        <f t="shared" si="1"/>
        <v>0.61000000000058208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16039.41</v>
      </c>
      <c r="D108" s="2">
        <f>'PR-RAS'!E112</f>
        <v>19437.8</v>
      </c>
      <c r="E108" s="2">
        <v>0</v>
      </c>
      <c r="F108" s="2">
        <v>0</v>
      </c>
      <c r="G108" s="3">
        <f t="shared" si="0"/>
        <v>5875.9060699999991</v>
      </c>
      <c r="H108" s="3">
        <f t="shared" si="1"/>
        <v>0.61000000000058208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16039.41</v>
      </c>
      <c r="D113" s="2">
        <f>'PR-RAS'!E117</f>
        <v>19437.8</v>
      </c>
      <c r="E113" s="2">
        <v>0</v>
      </c>
      <c r="F113" s="2">
        <v>0</v>
      </c>
      <c r="G113" s="3">
        <f t="shared" si="0"/>
        <v>6150.4811199999995</v>
      </c>
      <c r="H113" s="3">
        <f t="shared" si="1"/>
        <v>0.61000000000058208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1326.5700000000002</v>
      </c>
      <c r="D121" s="2">
        <f>'PR-RAS'!E125</f>
        <v>1300.77</v>
      </c>
      <c r="E121" s="2">
        <v>0</v>
      </c>
      <c r="F121" s="2">
        <v>0</v>
      </c>
      <c r="G121" s="3">
        <f t="shared" si="0"/>
        <v>471.3732</v>
      </c>
      <c r="H121" s="3">
        <f t="shared" si="1"/>
        <v>0.65999999999985448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784.57</v>
      </c>
      <c r="D122" s="2">
        <f>'PR-RAS'!E126</f>
        <v>1300.77</v>
      </c>
      <c r="E122" s="2">
        <v>0</v>
      </c>
      <c r="F122" s="2">
        <v>0</v>
      </c>
      <c r="G122" s="3">
        <f t="shared" si="0"/>
        <v>409.71931000000001</v>
      </c>
      <c r="H122" s="3">
        <f t="shared" si="1"/>
        <v>0.65999999999996817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784.57</v>
      </c>
      <c r="D123" s="2">
        <f>'PR-RAS'!E127</f>
        <v>750.77</v>
      </c>
      <c r="E123" s="2">
        <v>0</v>
      </c>
      <c r="F123" s="2">
        <v>0</v>
      </c>
      <c r="G123" s="3">
        <f t="shared" si="0"/>
        <v>278.90541999999999</v>
      </c>
      <c r="H123" s="3">
        <f t="shared" si="1"/>
        <v>0.65999999999996817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550</v>
      </c>
      <c r="E124" s="2">
        <v>0</v>
      </c>
      <c r="F124" s="2">
        <v>0</v>
      </c>
      <c r="G124" s="3">
        <f t="shared" si="0"/>
        <v>135.30000000000001</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542</v>
      </c>
      <c r="D125" s="2">
        <f>'PR-RAS'!E129</f>
        <v>0</v>
      </c>
      <c r="E125" s="2">
        <v>0</v>
      </c>
      <c r="F125" s="2">
        <v>0</v>
      </c>
      <c r="G125" s="3">
        <f t="shared" si="0"/>
        <v>67.207999999999998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542</v>
      </c>
      <c r="D127" s="2">
        <f>'PR-RAS'!E131</f>
        <v>0</v>
      </c>
      <c r="E127" s="2">
        <v>0</v>
      </c>
      <c r="F127" s="2">
        <v>0</v>
      </c>
      <c r="G127" s="3">
        <f t="shared" si="0"/>
        <v>68.292000000000002</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54318.559999999998</v>
      </c>
      <c r="D130" s="2">
        <f>'PR-RAS'!E134</f>
        <v>62655.630000000005</v>
      </c>
      <c r="E130" s="2">
        <v>0</v>
      </c>
      <c r="F130" s="2">
        <v>0</v>
      </c>
      <c r="G130" s="3">
        <f t="shared" si="0"/>
        <v>23172.246780000001</v>
      </c>
      <c r="H130" s="3">
        <f t="shared" si="1"/>
        <v>0.80999999999767169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54318.559999999998</v>
      </c>
      <c r="D131" s="2">
        <f>'PR-RAS'!E135</f>
        <v>62655.630000000005</v>
      </c>
      <c r="E131" s="2">
        <v>0</v>
      </c>
      <c r="F131" s="2">
        <v>0</v>
      </c>
      <c r="G131" s="3">
        <f t="shared" si="0"/>
        <v>23351.876600000003</v>
      </c>
      <c r="H131" s="3">
        <f t="shared" si="1"/>
        <v>0.80999999999767169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53640.56</v>
      </c>
      <c r="D132" s="2">
        <f>'PR-RAS'!E136</f>
        <v>59542.16</v>
      </c>
      <c r="E132" s="2">
        <v>0</v>
      </c>
      <c r="F132" s="2">
        <v>0</v>
      </c>
      <c r="G132" s="3">
        <f t="shared" si="0"/>
        <v>22626.959280000003</v>
      </c>
      <c r="H132" s="3">
        <f t="shared" si="1"/>
        <v>0.60000000000582077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678</v>
      </c>
      <c r="D133" s="2">
        <f>'PR-RAS'!E137</f>
        <v>3113.47</v>
      </c>
      <c r="E133" s="2">
        <v>0</v>
      </c>
      <c r="F133" s="2">
        <v>0</v>
      </c>
      <c r="G133" s="3">
        <f t="shared" si="0"/>
        <v>911.45208000000002</v>
      </c>
      <c r="H133" s="3">
        <f t="shared" si="1"/>
        <v>0.46999999999979991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848341.34</v>
      </c>
      <c r="D148" s="2">
        <f>'PR-RAS'!E152</f>
        <v>805925.40000000014</v>
      </c>
      <c r="E148" s="2">
        <v>0</v>
      </c>
      <c r="F148" s="2">
        <v>0</v>
      </c>
      <c r="G148" s="3">
        <f t="shared" si="0"/>
        <v>361648.24458</v>
      </c>
      <c r="H148" s="3">
        <f t="shared" si="1"/>
        <v>0.7400000001071021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732674.36</v>
      </c>
      <c r="D149" s="2">
        <f>'PR-RAS'!E153</f>
        <v>673388.41</v>
      </c>
      <c r="E149" s="2">
        <v>0</v>
      </c>
      <c r="F149" s="2">
        <v>0</v>
      </c>
      <c r="G149" s="3">
        <f t="shared" si="0"/>
        <v>307758.77464000002</v>
      </c>
      <c r="H149" s="3">
        <f t="shared" si="1"/>
        <v>0.77000000001862645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607911.93000000005</v>
      </c>
      <c r="D150" s="2">
        <f>'PR-RAS'!E154</f>
        <v>558043.49</v>
      </c>
      <c r="E150" s="2">
        <v>0</v>
      </c>
      <c r="F150" s="2">
        <v>0</v>
      </c>
      <c r="G150" s="3">
        <f t="shared" si="0"/>
        <v>256875.83759000001</v>
      </c>
      <c r="H150" s="3">
        <f t="shared" si="1"/>
        <v>0.55999999993946403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607911.93000000005</v>
      </c>
      <c r="D151" s="2">
        <f>'PR-RAS'!E155</f>
        <v>558043.49</v>
      </c>
      <c r="E151" s="2">
        <v>0</v>
      </c>
      <c r="F151" s="2">
        <v>0</v>
      </c>
      <c r="G151" s="3">
        <f t="shared" si="0"/>
        <v>258599.8365</v>
      </c>
      <c r="H151" s="3">
        <f t="shared" si="1"/>
        <v>0.55999999993946403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24269.85</v>
      </c>
      <c r="D155" s="2">
        <f>'PR-RAS'!E159</f>
        <v>23173.91</v>
      </c>
      <c r="E155" s="2">
        <v>0</v>
      </c>
      <c r="F155" s="2">
        <v>0</v>
      </c>
      <c r="G155" s="3">
        <f t="shared" si="0"/>
        <v>10875.12118</v>
      </c>
      <c r="H155" s="3">
        <f t="shared" si="1"/>
        <v>0.24000000000160071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100492.58</v>
      </c>
      <c r="D156" s="2">
        <f>'PR-RAS'!E160</f>
        <v>92171.01</v>
      </c>
      <c r="E156" s="2">
        <v>0</v>
      </c>
      <c r="F156" s="2">
        <v>0</v>
      </c>
      <c r="G156" s="3">
        <f t="shared" si="0"/>
        <v>44149.362999999998</v>
      </c>
      <c r="H156" s="3">
        <f t="shared" si="1"/>
        <v>0.42999999999301508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100492.58</v>
      </c>
      <c r="D158" s="2">
        <f>'PR-RAS'!E162</f>
        <v>92171.01</v>
      </c>
      <c r="E158" s="2">
        <v>0</v>
      </c>
      <c r="F158" s="2">
        <v>0</v>
      </c>
      <c r="G158" s="3">
        <f t="shared" si="0"/>
        <v>44719.032199999994</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114631.31999999999</v>
      </c>
      <c r="D160" s="2">
        <f>'PR-RAS'!E164</f>
        <v>131638.43000000002</v>
      </c>
      <c r="E160" s="2">
        <v>0</v>
      </c>
      <c r="F160" s="2">
        <v>0</v>
      </c>
      <c r="G160" s="3">
        <f t="shared" si="0"/>
        <v>60087.400620000008</v>
      </c>
      <c r="H160" s="3">
        <f t="shared" si="1"/>
        <v>0.75000000001455192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21141.46</v>
      </c>
      <c r="D161" s="2">
        <f>'PR-RAS'!E165</f>
        <v>22521.97</v>
      </c>
      <c r="E161" s="2">
        <v>0</v>
      </c>
      <c r="F161" s="2">
        <v>0</v>
      </c>
      <c r="G161" s="3">
        <f t="shared" si="0"/>
        <v>10589.663999999999</v>
      </c>
      <c r="H161" s="3">
        <f t="shared" si="1"/>
        <v>0.48999999999796273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4574.3999999999996</v>
      </c>
      <c r="D162" s="2">
        <f>'PR-RAS'!E166</f>
        <v>5959.1</v>
      </c>
      <c r="E162" s="2">
        <v>0</v>
      </c>
      <c r="F162" s="2">
        <v>0</v>
      </c>
      <c r="G162" s="3">
        <f t="shared" si="0"/>
        <v>2655.3085999999998</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16198.06</v>
      </c>
      <c r="D163" s="2">
        <f>'PR-RAS'!E167</f>
        <v>15655.87</v>
      </c>
      <c r="E163" s="2">
        <v>0</v>
      </c>
      <c r="F163" s="2">
        <v>0</v>
      </c>
      <c r="G163" s="3">
        <f t="shared" si="0"/>
        <v>7696.5876000000007</v>
      </c>
      <c r="H163" s="3">
        <f t="shared" si="1"/>
        <v>0.18999999999869033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160</v>
      </c>
      <c r="D164" s="2">
        <f>'PR-RAS'!E168</f>
        <v>616.5</v>
      </c>
      <c r="E164" s="2">
        <v>0</v>
      </c>
      <c r="F164" s="2">
        <v>0</v>
      </c>
      <c r="G164" s="3">
        <f t="shared" si="0"/>
        <v>227.059</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209</v>
      </c>
      <c r="D165" s="2">
        <f>'PR-RAS'!E169</f>
        <v>290.5</v>
      </c>
      <c r="E165" s="2">
        <v>0</v>
      </c>
      <c r="F165" s="2">
        <v>0</v>
      </c>
      <c r="G165" s="3">
        <f t="shared" si="0"/>
        <v>129.56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72014.510000000009</v>
      </c>
      <c r="D166" s="2">
        <f>'PR-RAS'!E170</f>
        <v>75450.170000000013</v>
      </c>
      <c r="E166" s="2">
        <v>0</v>
      </c>
      <c r="F166" s="2">
        <v>0</v>
      </c>
      <c r="G166" s="3">
        <f t="shared" si="0"/>
        <v>36780.950250000009</v>
      </c>
      <c r="H166" s="3">
        <f t="shared" si="1"/>
        <v>0.66000000000349246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8062.84</v>
      </c>
      <c r="D167" s="2">
        <f>'PR-RAS'!E171</f>
        <v>10442.43</v>
      </c>
      <c r="E167" s="2">
        <v>0</v>
      </c>
      <c r="F167" s="2">
        <v>0</v>
      </c>
      <c r="G167" s="3">
        <f t="shared" si="0"/>
        <v>4805.3182000000006</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41404.21</v>
      </c>
      <c r="D168" s="2">
        <f>'PR-RAS'!E172</f>
        <v>39970.97</v>
      </c>
      <c r="E168" s="2">
        <v>0</v>
      </c>
      <c r="F168" s="2">
        <v>0</v>
      </c>
      <c r="G168" s="3">
        <f t="shared" si="0"/>
        <v>20264.807049999999</v>
      </c>
      <c r="H168" s="3">
        <f t="shared" si="1"/>
        <v>0.23999999999796273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17391.310000000001</v>
      </c>
      <c r="D169" s="2">
        <f>'PR-RAS'!E173</f>
        <v>18705.95</v>
      </c>
      <c r="E169" s="2">
        <v>0</v>
      </c>
      <c r="F169" s="2">
        <v>0</v>
      </c>
      <c r="G169" s="3">
        <f t="shared" si="0"/>
        <v>9206.9392800000023</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2536.88</v>
      </c>
      <c r="D170" s="2">
        <f>'PR-RAS'!E174</f>
        <v>3616.76</v>
      </c>
      <c r="E170" s="2">
        <v>0</v>
      </c>
      <c r="F170" s="2">
        <v>0</v>
      </c>
      <c r="G170" s="3">
        <f t="shared" si="0"/>
        <v>1651.1976000000004</v>
      </c>
      <c r="H170" s="3">
        <f t="shared" si="1"/>
        <v>0.35999999999967258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2619.27</v>
      </c>
      <c r="D171" s="2">
        <f>'PR-RAS'!E175</f>
        <v>1016.82</v>
      </c>
      <c r="E171" s="2">
        <v>0</v>
      </c>
      <c r="F171" s="2">
        <v>0</v>
      </c>
      <c r="G171" s="3">
        <f t="shared" si="0"/>
        <v>790.99470000000008</v>
      </c>
      <c r="H171" s="3">
        <f t="shared" si="1"/>
        <v>0.44999999999993179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1697.24</v>
      </c>
      <c r="E173" s="2">
        <v>0</v>
      </c>
      <c r="F173" s="2">
        <v>0</v>
      </c>
      <c r="G173" s="3">
        <f t="shared" si="0"/>
        <v>583.85055999999997</v>
      </c>
      <c r="H173" s="3">
        <f t="shared" si="1"/>
        <v>0.24000000000000909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17315.090000000004</v>
      </c>
      <c r="D174" s="2">
        <f>'PR-RAS'!E178</f>
        <v>23359.499999999996</v>
      </c>
      <c r="E174" s="2">
        <v>0</v>
      </c>
      <c r="F174" s="2">
        <v>0</v>
      </c>
      <c r="G174" s="3">
        <f t="shared" si="0"/>
        <v>11077.897569999999</v>
      </c>
      <c r="H174" s="3">
        <f t="shared" si="1"/>
        <v>0.59000000000742148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2792.32</v>
      </c>
      <c r="D175" s="2">
        <f>'PR-RAS'!E179</f>
        <v>3493.92</v>
      </c>
      <c r="E175" s="2">
        <v>0</v>
      </c>
      <c r="F175" s="2">
        <v>0</v>
      </c>
      <c r="G175" s="3">
        <f t="shared" si="0"/>
        <v>1701.7478399999998</v>
      </c>
      <c r="H175" s="3">
        <f t="shared" si="1"/>
        <v>0.40000000000009095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4623.79</v>
      </c>
      <c r="D176" s="2">
        <f>'PR-RAS'!E180</f>
        <v>7790.63</v>
      </c>
      <c r="E176" s="2">
        <v>0</v>
      </c>
      <c r="F176" s="2">
        <v>0</v>
      </c>
      <c r="G176" s="3">
        <f t="shared" si="0"/>
        <v>3535.8837499999995</v>
      </c>
      <c r="H176" s="3">
        <f t="shared" si="1"/>
        <v>0.57999999999992724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241.25</v>
      </c>
      <c r="D177" s="2">
        <f>'PR-RAS'!E181</f>
        <v>1353.22</v>
      </c>
      <c r="E177" s="2">
        <v>0</v>
      </c>
      <c r="F177" s="2">
        <v>0</v>
      </c>
      <c r="G177" s="3">
        <f t="shared" si="0"/>
        <v>518.79344000000003</v>
      </c>
      <c r="H177" s="3">
        <f t="shared" si="1"/>
        <v>0.47000000000002728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3385.7</v>
      </c>
      <c r="D178" s="2">
        <f>'PR-RAS'!E182</f>
        <v>3604.4</v>
      </c>
      <c r="E178" s="2">
        <v>0</v>
      </c>
      <c r="F178" s="2">
        <v>0</v>
      </c>
      <c r="G178" s="3">
        <f t="shared" si="0"/>
        <v>1875.2265</v>
      </c>
      <c r="H178" s="3">
        <f t="shared" si="1"/>
        <v>0.70000000000027285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49.32</v>
      </c>
      <c r="D179" s="2">
        <f>'PR-RAS'!E183</f>
        <v>49.32</v>
      </c>
      <c r="E179" s="2">
        <v>0</v>
      </c>
      <c r="F179" s="2">
        <v>0</v>
      </c>
      <c r="G179" s="3">
        <f t="shared" si="0"/>
        <v>26.336880000000001</v>
      </c>
      <c r="H179" s="3">
        <f t="shared" si="1"/>
        <v>0.64000000000000057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379.79</v>
      </c>
      <c r="D180" s="2">
        <f>'PR-RAS'!E184</f>
        <v>4559.8999999999996</v>
      </c>
      <c r="E180" s="2">
        <v>0</v>
      </c>
      <c r="F180" s="2">
        <v>0</v>
      </c>
      <c r="G180" s="3">
        <f t="shared" si="0"/>
        <v>1700.42661</v>
      </c>
      <c r="H180" s="3">
        <f t="shared" si="1"/>
        <v>0.31000000000034333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942.3</v>
      </c>
      <c r="D181" s="2">
        <f>'PR-RAS'!E185</f>
        <v>760</v>
      </c>
      <c r="E181" s="2">
        <v>0</v>
      </c>
      <c r="F181" s="2">
        <v>0</v>
      </c>
      <c r="G181" s="3">
        <f t="shared" si="0"/>
        <v>443.214</v>
      </c>
      <c r="H181" s="3">
        <f t="shared" si="1"/>
        <v>0.29999999999995453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570.12</v>
      </c>
      <c r="D182" s="2">
        <f>'PR-RAS'!E186</f>
        <v>991.85</v>
      </c>
      <c r="E182" s="2">
        <v>0</v>
      </c>
      <c r="F182" s="2">
        <v>0</v>
      </c>
      <c r="G182" s="3">
        <f t="shared" si="0"/>
        <v>462.24142000000001</v>
      </c>
      <c r="H182" s="3">
        <f t="shared" si="1"/>
        <v>0.26999999999998181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4330.5</v>
      </c>
      <c r="D183" s="2">
        <f>'PR-RAS'!E187</f>
        <v>756.26</v>
      </c>
      <c r="E183" s="2">
        <v>0</v>
      </c>
      <c r="F183" s="2">
        <v>0</v>
      </c>
      <c r="G183" s="3">
        <f t="shared" si="0"/>
        <v>1063.4296400000001</v>
      </c>
      <c r="H183" s="3">
        <f t="shared" si="1"/>
        <v>0.75999999999999091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4160.26</v>
      </c>
      <c r="D190" s="2">
        <f>'PR-RAS'!E194</f>
        <v>10306.789999999999</v>
      </c>
      <c r="E190" s="2">
        <v>0</v>
      </c>
      <c r="F190" s="2">
        <v>0</v>
      </c>
      <c r="G190" s="3">
        <f t="shared" si="0"/>
        <v>4682.2557599999991</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604.14</v>
      </c>
      <c r="D192" s="2">
        <f>'PR-RAS'!E196</f>
        <v>302.07</v>
      </c>
      <c r="E192" s="2">
        <v>0</v>
      </c>
      <c r="F192" s="2">
        <v>0</v>
      </c>
      <c r="G192" s="3">
        <f t="shared" si="0"/>
        <v>230.78147999999999</v>
      </c>
      <c r="H192" s="3">
        <f t="shared" si="1"/>
        <v>0.20999999999997954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490.15</v>
      </c>
      <c r="D193" s="2">
        <f>'PR-RAS'!E197</f>
        <v>520.80999999999995</v>
      </c>
      <c r="E193" s="2">
        <v>0</v>
      </c>
      <c r="F193" s="2">
        <v>0</v>
      </c>
      <c r="G193" s="3">
        <f t="shared" si="0"/>
        <v>294.09984000000003</v>
      </c>
      <c r="H193" s="3">
        <f t="shared" si="1"/>
        <v>0.34000000000003183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127.44</v>
      </c>
      <c r="D195" s="2">
        <f>'PR-RAS'!E199</f>
        <v>258.17</v>
      </c>
      <c r="E195" s="2">
        <v>0</v>
      </c>
      <c r="F195" s="2">
        <v>0</v>
      </c>
      <c r="G195" s="3">
        <f t="shared" si="0"/>
        <v>124.89332</v>
      </c>
      <c r="H195" s="3">
        <f t="shared" si="1"/>
        <v>0.61000000000001364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2938.53</v>
      </c>
      <c r="D197" s="2">
        <f>'PR-RAS'!E201</f>
        <v>9225.74</v>
      </c>
      <c r="E197" s="2">
        <v>0</v>
      </c>
      <c r="F197" s="2">
        <v>0</v>
      </c>
      <c r="G197" s="3">
        <f t="shared" si="0"/>
        <v>4192.4419600000001</v>
      </c>
      <c r="H197" s="3">
        <f t="shared" si="1"/>
        <v>0.73000000000001819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458.16</v>
      </c>
      <c r="D198" s="2">
        <f>'PR-RAS'!E202</f>
        <v>338.56</v>
      </c>
      <c r="E198" s="2">
        <v>0</v>
      </c>
      <c r="F198" s="2">
        <v>0</v>
      </c>
      <c r="G198" s="3">
        <f t="shared" si="0"/>
        <v>223.65016</v>
      </c>
      <c r="H198" s="3">
        <f t="shared" si="1"/>
        <v>0.60000000000002274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458.16</v>
      </c>
      <c r="D212" s="2">
        <f>'PR-RAS'!E216</f>
        <v>338.56</v>
      </c>
      <c r="E212" s="2">
        <v>0</v>
      </c>
      <c r="F212" s="2">
        <v>0</v>
      </c>
      <c r="G212" s="3">
        <f t="shared" si="0"/>
        <v>239.54407999999998</v>
      </c>
      <c r="H212" s="3">
        <f t="shared" si="1"/>
        <v>0.60000000000002274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458.16</v>
      </c>
      <c r="D213" s="2">
        <f>'PR-RAS'!E217</f>
        <v>338.56</v>
      </c>
      <c r="E213" s="2">
        <v>0</v>
      </c>
      <c r="F213" s="2">
        <v>0</v>
      </c>
      <c r="G213" s="3">
        <f t="shared" si="0"/>
        <v>240.67935999999997</v>
      </c>
      <c r="H213" s="3">
        <f t="shared" si="1"/>
        <v>0.60000000000002274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577.5</v>
      </c>
      <c r="D269" s="2">
        <f>'PR-RAS'!E273</f>
        <v>560</v>
      </c>
      <c r="E269" s="2">
        <v>0</v>
      </c>
      <c r="F269" s="2">
        <v>0</v>
      </c>
      <c r="G269" s="3">
        <f t="shared" si="0"/>
        <v>454.93</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577.5</v>
      </c>
      <c r="D270" s="2">
        <f>'PR-RAS'!E274</f>
        <v>560</v>
      </c>
      <c r="E270" s="2">
        <v>0</v>
      </c>
      <c r="F270" s="2">
        <v>0</v>
      </c>
      <c r="G270" s="3">
        <f t="shared" si="0"/>
        <v>456.62750000000005</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577.5</v>
      </c>
      <c r="D272" s="2">
        <f>'PR-RAS'!E276</f>
        <v>560</v>
      </c>
      <c r="E272" s="2">
        <v>0</v>
      </c>
      <c r="F272" s="2">
        <v>0</v>
      </c>
      <c r="G272" s="3">
        <f t="shared" si="0"/>
        <v>460.02250000000004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848341.34</v>
      </c>
      <c r="D295" s="2">
        <f>'PR-RAS'!E299</f>
        <v>805925.40000000014</v>
      </c>
      <c r="E295" s="2">
        <v>0</v>
      </c>
      <c r="F295" s="2">
        <v>0</v>
      </c>
      <c r="G295" s="3">
        <f t="shared" si="12"/>
        <v>723296.48916</v>
      </c>
      <c r="H295" s="3">
        <f t="shared" si="13"/>
        <v>0.7400000001071021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1353.7999999998137</v>
      </c>
      <c r="E296" s="2">
        <v>0</v>
      </c>
      <c r="F296" s="2">
        <v>0</v>
      </c>
      <c r="G296" s="3">
        <f t="shared" si="12"/>
        <v>798.74199999989003</v>
      </c>
      <c r="H296" s="3">
        <f t="shared" si="13"/>
        <v>0.20000000018626451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81997.529999999912</v>
      </c>
      <c r="D297" s="2">
        <f>'PR-RAS'!E301</f>
        <v>0</v>
      </c>
      <c r="E297" s="2">
        <v>0</v>
      </c>
      <c r="F297" s="2">
        <v>0</v>
      </c>
      <c r="G297" s="3">
        <f t="shared" si="12"/>
        <v>24271.268879999974</v>
      </c>
      <c r="H297" s="3">
        <f t="shared" si="13"/>
        <v>0.47000000008847564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671.15</v>
      </c>
      <c r="D298" s="2">
        <f>'PR-RAS'!E302</f>
        <v>0</v>
      </c>
      <c r="E298" s="2">
        <v>0</v>
      </c>
      <c r="F298" s="2">
        <v>0</v>
      </c>
      <c r="G298" s="3">
        <f t="shared" si="12"/>
        <v>199.33154999999999</v>
      </c>
      <c r="H298" s="3">
        <f t="shared" si="13"/>
        <v>0.14999999999997726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98083.69</v>
      </c>
      <c r="E299" s="2">
        <v>0</v>
      </c>
      <c r="F299" s="2">
        <v>0</v>
      </c>
      <c r="G299" s="3">
        <f t="shared" si="12"/>
        <v>58457.879240000002</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103452.35</v>
      </c>
      <c r="D300" s="2">
        <f>'PR-RAS'!E304</f>
        <v>112972.2</v>
      </c>
      <c r="E300" s="2">
        <v>0</v>
      </c>
      <c r="F300" s="2">
        <v>0</v>
      </c>
      <c r="G300" s="3">
        <f t="shared" si="12"/>
        <v>98489.628249999994</v>
      </c>
      <c r="H300" s="3">
        <f t="shared" si="13"/>
        <v>0.55000000000291038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715.89</v>
      </c>
      <c r="D301" s="2">
        <f>'PR-RAS'!E305</f>
        <v>787.92</v>
      </c>
      <c r="E301" s="2">
        <v>0</v>
      </c>
      <c r="F301" s="2">
        <v>0</v>
      </c>
      <c r="G301" s="3">
        <f t="shared" si="12"/>
        <v>687.51900000000001</v>
      </c>
      <c r="H301" s="3">
        <f t="shared" si="13"/>
        <v>0.19000000000005457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7448.5300000000007</v>
      </c>
      <c r="D355" s="2">
        <f>'PR-RAS'!E360</f>
        <v>4226.17</v>
      </c>
      <c r="E355" s="2">
        <v>0</v>
      </c>
      <c r="F355" s="2">
        <v>0</v>
      </c>
      <c r="G355" s="3">
        <f t="shared" si="12"/>
        <v>5628.90798</v>
      </c>
      <c r="H355" s="3">
        <f t="shared" si="13"/>
        <v>0.63999999999941792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7448.5300000000007</v>
      </c>
      <c r="D368" s="2">
        <f>'PR-RAS'!E373</f>
        <v>3371.17</v>
      </c>
      <c r="E368" s="2">
        <v>0</v>
      </c>
      <c r="F368" s="2">
        <v>0</v>
      </c>
      <c r="G368" s="3">
        <f t="shared" si="12"/>
        <v>5208.0492899999999</v>
      </c>
      <c r="H368" s="3">
        <f t="shared" si="13"/>
        <v>0.63999999999941792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7448.5300000000007</v>
      </c>
      <c r="D374" s="2">
        <f>'PR-RAS'!E379</f>
        <v>3371.17</v>
      </c>
      <c r="E374" s="2">
        <v>0</v>
      </c>
      <c r="F374" s="2">
        <v>0</v>
      </c>
      <c r="G374" s="3">
        <f t="shared" si="12"/>
        <v>5293.1945100000003</v>
      </c>
      <c r="H374" s="3">
        <f t="shared" si="13"/>
        <v>0.63999999999941792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4053.53</v>
      </c>
      <c r="D375" s="2">
        <f>'PR-RAS'!E380</f>
        <v>3371.17</v>
      </c>
      <c r="E375" s="2">
        <v>0</v>
      </c>
      <c r="F375" s="2">
        <v>0</v>
      </c>
      <c r="G375" s="3">
        <f t="shared" si="12"/>
        <v>4037.6553800000002</v>
      </c>
      <c r="H375" s="3">
        <f t="shared" si="13"/>
        <v>0.63999999999987267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3395</v>
      </c>
      <c r="D377" s="2">
        <f>'PR-RAS'!E382</f>
        <v>0</v>
      </c>
      <c r="E377" s="2">
        <v>0</v>
      </c>
      <c r="F377" s="2">
        <v>0</v>
      </c>
      <c r="G377" s="3">
        <f t="shared" si="12"/>
        <v>1276.52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7448.5300000000007</v>
      </c>
      <c r="D413" s="2">
        <f>'PR-RAS'!E418</f>
        <v>4226.17</v>
      </c>
      <c r="E413" s="2">
        <v>0</v>
      </c>
      <c r="F413" s="2">
        <v>0</v>
      </c>
      <c r="G413" s="3">
        <f t="shared" si="12"/>
        <v>6551.1584400000002</v>
      </c>
      <c r="H413" s="3">
        <f t="shared" si="13"/>
        <v>0.63999999999941792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766343.81</v>
      </c>
      <c r="D417" s="2">
        <f>'PR-RAS'!E422</f>
        <v>807279.2</v>
      </c>
      <c r="E417" s="2">
        <v>0</v>
      </c>
      <c r="F417" s="2">
        <v>0</v>
      </c>
      <c r="G417" s="3">
        <f t="shared" si="12"/>
        <v>990455.31935999996</v>
      </c>
      <c r="H417" s="3">
        <f t="shared" si="13"/>
        <v>0.38999999989755452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855789.87</v>
      </c>
      <c r="D418" s="2">
        <f>'PR-RAS'!E423</f>
        <v>810151.57000000018</v>
      </c>
      <c r="E418" s="2">
        <v>0</v>
      </c>
      <c r="F418" s="2">
        <v>0</v>
      </c>
      <c r="G418" s="3">
        <f t="shared" si="12"/>
        <v>1032530.78517</v>
      </c>
      <c r="H418" s="3">
        <f t="shared" si="13"/>
        <v>0.55999999982304871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89446.059999999939</v>
      </c>
      <c r="D420" s="2">
        <f>'PR-RAS'!E425</f>
        <v>2872.3700000002282</v>
      </c>
      <c r="E420" s="2">
        <v>0</v>
      </c>
      <c r="F420" s="2">
        <v>0</v>
      </c>
      <c r="G420" s="3">
        <f t="shared" si="12"/>
        <v>39884.945200000162</v>
      </c>
      <c r="H420" s="3">
        <f t="shared" si="13"/>
        <v>0.43000000016763806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671.15</v>
      </c>
      <c r="D421" s="2">
        <f>'PR-RAS'!E426</f>
        <v>0</v>
      </c>
      <c r="E421" s="2">
        <v>0</v>
      </c>
      <c r="F421" s="2">
        <v>0</v>
      </c>
      <c r="G421" s="3">
        <f t="shared" si="12"/>
        <v>281.88299999999998</v>
      </c>
      <c r="H421" s="3">
        <f t="shared" si="13"/>
        <v>0.14999999999997726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98083.69</v>
      </c>
      <c r="E422" s="2">
        <v>0</v>
      </c>
      <c r="F422" s="2">
        <v>0</v>
      </c>
      <c r="G422" s="3">
        <f t="shared" si="12"/>
        <v>82586.466979999997</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103452.35</v>
      </c>
      <c r="D423" s="2">
        <f>'PR-RAS'!E428</f>
        <v>112972.2</v>
      </c>
      <c r="E423" s="2">
        <v>0</v>
      </c>
      <c r="F423" s="2">
        <v>0</v>
      </c>
      <c r="G423" s="3">
        <f t="shared" si="12"/>
        <v>139005.42850000001</v>
      </c>
      <c r="H423" s="3">
        <f t="shared" si="13"/>
        <v>0.55000000000291038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766343.81</v>
      </c>
      <c r="D637" s="2">
        <f>'PR-RAS'!E643</f>
        <v>807279.2</v>
      </c>
      <c r="E637" s="2">
        <v>0</v>
      </c>
      <c r="F637" s="2">
        <v>0</v>
      </c>
      <c r="G637" s="3">
        <f t="shared" si="14"/>
        <v>1514253.80556</v>
      </c>
      <c r="H637" s="3">
        <f t="shared" si="15"/>
        <v>0.38999999989755452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855789.87</v>
      </c>
      <c r="D638" s="2">
        <f>'PR-RAS'!E644</f>
        <v>810151.57000000018</v>
      </c>
      <c r="E638" s="2">
        <v>0</v>
      </c>
      <c r="F638" s="2">
        <v>0</v>
      </c>
      <c r="G638" s="3">
        <f t="shared" si="14"/>
        <v>1577271.2473700002</v>
      </c>
      <c r="H638" s="3">
        <f t="shared" si="15"/>
        <v>0.55999999982304871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89446.059999999939</v>
      </c>
      <c r="D640" s="2">
        <f>'PR-RAS'!E646</f>
        <v>2872.3700000002282</v>
      </c>
      <c r="E640" s="2">
        <v>0</v>
      </c>
      <c r="F640" s="2">
        <v>0</v>
      </c>
      <c r="G640" s="3">
        <f t="shared" si="14"/>
        <v>60826.921200000252</v>
      </c>
      <c r="H640" s="3">
        <f t="shared" si="15"/>
        <v>0.43000000016763806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671.15</v>
      </c>
      <c r="D641" s="2">
        <f>'PR-RAS'!E647</f>
        <v>0</v>
      </c>
      <c r="E641" s="2">
        <v>0</v>
      </c>
      <c r="F641" s="2">
        <v>0</v>
      </c>
      <c r="G641" s="3">
        <f t="shared" si="14"/>
        <v>429.536</v>
      </c>
      <c r="H641" s="3">
        <f t="shared" si="15"/>
        <v>0.14999999999997726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98083.69</v>
      </c>
      <c r="E642" s="2">
        <v>0</v>
      </c>
      <c r="F642" s="2">
        <v>0</v>
      </c>
      <c r="G642" s="3">
        <f t="shared" si="14"/>
        <v>125743.29058</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88774.909999999945</v>
      </c>
      <c r="D644" s="2">
        <f>'PR-RAS'!E650</f>
        <v>100956.06000000023</v>
      </c>
      <c r="E644" s="2">
        <v>0</v>
      </c>
      <c r="F644" s="2">
        <v>0</v>
      </c>
      <c r="G644" s="3">
        <f t="shared" si="14"/>
        <v>186911.76029000024</v>
      </c>
      <c r="H644" s="3">
        <f t="shared" si="15"/>
        <v>0.15000000028521754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16408.82</v>
      </c>
      <c r="D646" s="2">
        <f>'PR-RAS'!E653</f>
        <v>22454.799999999999</v>
      </c>
      <c r="E646" s="2">
        <v>0</v>
      </c>
      <c r="F646" s="2">
        <v>0</v>
      </c>
      <c r="G646" s="3">
        <f t="shared" si="14"/>
        <v>39550.380899999996</v>
      </c>
      <c r="H646" s="3">
        <f t="shared" si="15"/>
        <v>0.38000000000101863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148980.5</v>
      </c>
      <c r="D647" s="2">
        <f>'PR-RAS'!E654</f>
        <v>93222.37</v>
      </c>
      <c r="E647" s="2">
        <v>0</v>
      </c>
      <c r="F647" s="2">
        <v>0</v>
      </c>
      <c r="G647" s="3">
        <f t="shared" si="14"/>
        <v>216684.70504</v>
      </c>
      <c r="H647" s="3">
        <f t="shared" si="15"/>
        <v>0.86999999999534339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147572.4</v>
      </c>
      <c r="D648" s="2">
        <f>'PR-RAS'!E655</f>
        <v>104591.6</v>
      </c>
      <c r="E648" s="2">
        <v>0</v>
      </c>
      <c r="F648" s="2">
        <v>0</v>
      </c>
      <c r="G648" s="3">
        <f t="shared" si="14"/>
        <v>230820.8732</v>
      </c>
      <c r="H648" s="3">
        <f t="shared" si="15"/>
        <v>0.79999999998835847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17816.920000000013</v>
      </c>
      <c r="D649" s="2">
        <f>'PR-RAS'!E656</f>
        <v>11085.569999999992</v>
      </c>
      <c r="E649" s="2">
        <v>0</v>
      </c>
      <c r="F649" s="2">
        <v>0</v>
      </c>
      <c r="G649" s="3">
        <f t="shared" si="14"/>
        <v>25912.262879999998</v>
      </c>
      <c r="H649" s="3">
        <f t="shared" si="15"/>
        <v>0.50999999999476131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47</v>
      </c>
      <c r="E651" s="2">
        <v>0</v>
      </c>
      <c r="F651" s="2">
        <v>0</v>
      </c>
      <c r="G651" s="3">
        <f t="shared" si="14"/>
        <v>96.2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48</v>
      </c>
      <c r="E653" s="2">
        <v>0</v>
      </c>
      <c r="F653" s="2">
        <v>0</v>
      </c>
      <c r="G653" s="3">
        <f t="shared" si="14"/>
        <v>91.932000000000002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640796.21</v>
      </c>
      <c r="D676" s="2">
        <f>'PR-RAS'!E683</f>
        <v>672441.32</v>
      </c>
      <c r="E676" s="2">
        <v>0</v>
      </c>
      <c r="F676" s="2">
        <v>0</v>
      </c>
      <c r="G676" s="3">
        <f t="shared" si="14"/>
        <v>1340333.2237499999</v>
      </c>
      <c r="H676" s="3">
        <f t="shared" si="15"/>
        <v>0.52999999991152436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31901.64</v>
      </c>
      <c r="D677" s="2">
        <f>'PR-RAS'!E684</f>
        <v>28803.37</v>
      </c>
      <c r="E677" s="2">
        <v>0</v>
      </c>
      <c r="F677" s="2">
        <v>0</v>
      </c>
      <c r="G677" s="3">
        <f t="shared" si="14"/>
        <v>60507.664880000004</v>
      </c>
      <c r="H677" s="3">
        <f t="shared" si="15"/>
        <v>0.72999999999956344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1765.76</v>
      </c>
      <c r="E726" s="2">
        <v>0</v>
      </c>
      <c r="F726" s="2">
        <v>0</v>
      </c>
      <c r="G726" s="3">
        <f t="shared" si="14"/>
        <v>3840.5279999999998</v>
      </c>
      <c r="H726" s="3">
        <f t="shared" si="15"/>
        <v>0.48000000000001819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16198.06</v>
      </c>
      <c r="D727" s="2">
        <f>'PR-RAS'!E734</f>
        <v>15655.87</v>
      </c>
      <c r="E727" s="2">
        <v>0</v>
      </c>
      <c r="F727" s="2">
        <v>0</v>
      </c>
      <c r="G727" s="3">
        <f t="shared" si="14"/>
        <v>34492.114800000003</v>
      </c>
      <c r="H727" s="3">
        <f t="shared" si="15"/>
        <v>0.18999999999869033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162.15</v>
      </c>
      <c r="D729" s="2">
        <f>'PR-RAS'!E736</f>
        <v>4342.26</v>
      </c>
      <c r="E729" s="2">
        <v>0</v>
      </c>
      <c r="F729" s="2">
        <v>0</v>
      </c>
      <c r="G729" s="3">
        <f t="shared" si="14"/>
        <v>6440.3757599999999</v>
      </c>
      <c r="H729" s="3">
        <f t="shared" si="15"/>
        <v>0.41000000000022396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254.8</v>
      </c>
      <c r="D731" s="2">
        <f>'PR-RAS'!E738</f>
        <v>320</v>
      </c>
      <c r="E731" s="2">
        <v>0</v>
      </c>
      <c r="F731" s="2">
        <v>0</v>
      </c>
      <c r="G731" s="3">
        <f t="shared" si="14"/>
        <v>653.20399999999995</v>
      </c>
      <c r="H731" s="3">
        <f t="shared" si="15"/>
        <v>0.19999999999998863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122710.82</v>
      </c>
      <c r="D1581" s="7"/>
      <c r="E1581" s="7">
        <v>0</v>
      </c>
      <c r="F1581" s="7">
        <v>0</v>
      </c>
      <c r="G1581" s="8">
        <f t="shared" ref="G1581:G1685" si="70">B1581/1000*C1581</f>
        <v>122.71082000000001</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835705.98</v>
      </c>
      <c r="D1582" s="2">
        <v>0</v>
      </c>
      <c r="E1582" s="2">
        <v>0</v>
      </c>
      <c r="F1582" s="2">
        <v>0</v>
      </c>
      <c r="G1582" s="3">
        <f t="shared" si="70"/>
        <v>1671.4119599999999</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13809.12</v>
      </c>
      <c r="D1583" s="2">
        <v>0</v>
      </c>
      <c r="E1583" s="2">
        <v>0</v>
      </c>
      <c r="F1583" s="2">
        <v>0</v>
      </c>
      <c r="G1583" s="3">
        <f t="shared" si="70"/>
        <v>41.42736</v>
      </c>
      <c r="H1583" s="3">
        <f t="shared" si="71"/>
        <v>0.12000000000080036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817670.69</v>
      </c>
      <c r="D1584" s="2">
        <v>0</v>
      </c>
      <c r="E1584" s="2">
        <v>0</v>
      </c>
      <c r="F1584" s="2">
        <v>0</v>
      </c>
      <c r="G1584" s="3">
        <f t="shared" si="70"/>
        <v>3270.6827599999997</v>
      </c>
      <c r="H1584" s="3">
        <f t="shared" si="71"/>
        <v>0.31000000005587935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685133.7</v>
      </c>
      <c r="D1585" s="2">
        <v>0</v>
      </c>
      <c r="E1585" s="2">
        <v>0</v>
      </c>
      <c r="F1585" s="2">
        <v>0</v>
      </c>
      <c r="G1585" s="3">
        <f t="shared" si="70"/>
        <v>3425.6684999999998</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131638.43</v>
      </c>
      <c r="D1586" s="2">
        <v>0</v>
      </c>
      <c r="E1586" s="2">
        <v>0</v>
      </c>
      <c r="F1586" s="2">
        <v>0</v>
      </c>
      <c r="G1586" s="3">
        <f t="shared" si="70"/>
        <v>789.83057999999994</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338.56</v>
      </c>
      <c r="D1587" s="2">
        <v>0</v>
      </c>
      <c r="E1587" s="2">
        <v>0</v>
      </c>
      <c r="F1587" s="2">
        <v>0</v>
      </c>
      <c r="G1587" s="3">
        <f t="shared" si="70"/>
        <v>2.36992</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560</v>
      </c>
      <c r="D1591" s="2">
        <v>0</v>
      </c>
      <c r="E1591" s="2">
        <v>0</v>
      </c>
      <c r="F1591" s="2">
        <v>0</v>
      </c>
      <c r="G1591" s="3">
        <f t="shared" si="70"/>
        <v>6.1599999999999993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4226.17</v>
      </c>
      <c r="D1593" s="2">
        <v>0</v>
      </c>
      <c r="E1593" s="2">
        <v>0</v>
      </c>
      <c r="F1593" s="2">
        <v>0</v>
      </c>
      <c r="G1593" s="3">
        <f t="shared" si="70"/>
        <v>54.94021</v>
      </c>
      <c r="H1593" s="3">
        <f t="shared" si="71"/>
        <v>0.17000000000007276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839940.41</v>
      </c>
      <c r="D1601" s="2">
        <v>0</v>
      </c>
      <c r="E1601" s="2">
        <v>0</v>
      </c>
      <c r="F1601" s="2">
        <v>0</v>
      </c>
      <c r="G1601" s="3">
        <f t="shared" si="70"/>
        <v>17638.748610000002</v>
      </c>
      <c r="H1601" s="3">
        <f t="shared" si="71"/>
        <v>0.41000000003259629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8668.0400000000009</v>
      </c>
      <c r="D1602" s="2">
        <v>0</v>
      </c>
      <c r="E1602" s="2">
        <v>0</v>
      </c>
      <c r="F1602" s="2">
        <v>0</v>
      </c>
      <c r="G1602" s="3">
        <f t="shared" si="70"/>
        <v>190.69688000000002</v>
      </c>
      <c r="H1602" s="3">
        <f t="shared" si="71"/>
        <v>4.0000000000873115E-2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826957.62</v>
      </c>
      <c r="D1603" s="2">
        <v>0</v>
      </c>
      <c r="E1603" s="2">
        <v>0</v>
      </c>
      <c r="F1603" s="2">
        <v>0</v>
      </c>
      <c r="G1603" s="3">
        <f t="shared" si="70"/>
        <v>19020.025259999999</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687854.99</v>
      </c>
      <c r="D1604" s="2">
        <v>0</v>
      </c>
      <c r="E1604" s="2">
        <v>0</v>
      </c>
      <c r="F1604" s="2">
        <v>0</v>
      </c>
      <c r="G1604" s="3">
        <f t="shared" si="70"/>
        <v>16508.519759999999</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138224.63</v>
      </c>
      <c r="D1605" s="2">
        <v>0</v>
      </c>
      <c r="E1605" s="2">
        <v>0</v>
      </c>
      <c r="F1605" s="2">
        <v>0</v>
      </c>
      <c r="G1605" s="3">
        <f t="shared" si="70"/>
        <v>3455.6157500000004</v>
      </c>
      <c r="H1605" s="3">
        <f t="shared" si="71"/>
        <v>0.36999999999534339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318</v>
      </c>
      <c r="D1606" s="2">
        <v>0</v>
      </c>
      <c r="E1606" s="2">
        <v>0</v>
      </c>
      <c r="F1606" s="2">
        <v>0</v>
      </c>
      <c r="G1606" s="3">
        <f t="shared" si="70"/>
        <v>8.2679999999999989</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560</v>
      </c>
      <c r="D1610" s="2">
        <v>0</v>
      </c>
      <c r="E1610" s="2">
        <v>0</v>
      </c>
      <c r="F1610" s="2">
        <v>0</v>
      </c>
      <c r="G1610" s="3">
        <f t="shared" si="70"/>
        <v>16.8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4314.75</v>
      </c>
      <c r="D1612" s="2">
        <v>0</v>
      </c>
      <c r="E1612" s="2">
        <v>0</v>
      </c>
      <c r="F1612" s="2">
        <v>0</v>
      </c>
      <c r="G1612" s="3">
        <f t="shared" si="70"/>
        <v>138.072</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118476.39000000001</v>
      </c>
      <c r="D1620" s="2">
        <v>0</v>
      </c>
      <c r="E1620" s="2">
        <v>0</v>
      </c>
      <c r="F1620" s="2">
        <v>0</v>
      </c>
      <c r="G1620" s="3">
        <f t="shared" si="70"/>
        <v>4739.0556000000006</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5954.04</v>
      </c>
      <c r="D1621" s="2">
        <v>0</v>
      </c>
      <c r="E1621" s="2">
        <v>0</v>
      </c>
      <c r="F1621" s="2">
        <v>0</v>
      </c>
      <c r="G1621" s="3">
        <f t="shared" si="70"/>
        <v>244.11564000000001</v>
      </c>
      <c r="H1621" s="3">
        <f t="shared" si="71"/>
        <v>3.999999999996362E-2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5954.04</v>
      </c>
      <c r="D1679" s="2">
        <v>0</v>
      </c>
      <c r="E1679" s="2">
        <v>0</v>
      </c>
      <c r="F1679" s="2">
        <v>0</v>
      </c>
      <c r="G1679" s="3">
        <f>B1679/1000*C1679</f>
        <v>589.44996000000003</v>
      </c>
      <c r="H1679" s="3">
        <f>ABS(C1679-ROUND(C1679,0))</f>
        <v>3.999999999996362E-2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112522.35</v>
      </c>
      <c r="D1680" s="2">
        <v>0</v>
      </c>
      <c r="E1680" s="2">
        <v>0</v>
      </c>
      <c r="F1680" s="2">
        <v>0</v>
      </c>
      <c r="G1680" s="3">
        <f t="shared" si="70"/>
        <v>11252.235000000001</v>
      </c>
      <c r="H1680" s="3">
        <f t="shared" si="71"/>
        <v>0.35000000000582077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112522.35</v>
      </c>
      <c r="D1682" s="2">
        <v>0</v>
      </c>
      <c r="E1682" s="2">
        <v>0</v>
      </c>
      <c r="F1682" s="2">
        <v>0</v>
      </c>
      <c r="G1682" s="3">
        <f t="shared" si="70"/>
        <v>11477.279699999999</v>
      </c>
      <c r="H1682" s="3">
        <f t="shared" si="71"/>
        <v>0.35000000000582077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0" t="s">
        <v>2018</v>
      </c>
      <c r="B1" s="410"/>
      <c r="C1" s="410"/>
    </row>
    <row r="2" spans="1:16" ht="33" customHeight="1" x14ac:dyDescent="0.2">
      <c r="A2" s="411" t="s">
        <v>2019</v>
      </c>
      <c r="B2" s="412"/>
      <c r="C2" s="402"/>
      <c r="D2" s="5"/>
      <c r="E2" s="5"/>
      <c r="F2" s="5"/>
      <c r="G2" s="5"/>
      <c r="H2" s="5"/>
      <c r="I2" s="5"/>
      <c r="J2" s="5"/>
      <c r="K2" s="5"/>
      <c r="L2" s="5"/>
      <c r="M2" s="5"/>
      <c r="N2" s="5"/>
      <c r="O2" s="5"/>
      <c r="P2" s="5"/>
    </row>
    <row r="3" spans="1:16" ht="18.75" customHeight="1" x14ac:dyDescent="0.2">
      <c r="A3" s="222" t="s">
        <v>2020</v>
      </c>
      <c r="B3" s="413" t="s">
        <v>2021</v>
      </c>
      <c r="C3" s="402"/>
      <c r="D3" s="5"/>
      <c r="E3" s="5"/>
      <c r="F3" s="5"/>
      <c r="G3" s="5"/>
      <c r="H3" s="5"/>
      <c r="I3" s="5"/>
      <c r="J3" s="5"/>
      <c r="K3" s="5"/>
      <c r="L3" s="5"/>
      <c r="M3" s="5"/>
      <c r="N3" s="5"/>
      <c r="O3" s="5"/>
      <c r="P3" s="5"/>
    </row>
    <row r="4" spans="1:16" ht="37.5" hidden="1" customHeight="1" x14ac:dyDescent="0.2">
      <c r="A4" s="223" t="s">
        <v>2022</v>
      </c>
      <c r="B4" s="401" t="s">
        <v>2023</v>
      </c>
      <c r="C4" s="402"/>
      <c r="D4" s="5"/>
      <c r="E4" s="5"/>
      <c r="F4" s="5"/>
      <c r="G4" s="5"/>
      <c r="H4" s="5"/>
      <c r="I4" s="5"/>
      <c r="J4" s="5"/>
      <c r="K4" s="5"/>
      <c r="L4" s="5"/>
      <c r="M4" s="5"/>
      <c r="N4" s="5"/>
      <c r="O4" s="5"/>
      <c r="P4" s="5"/>
    </row>
    <row r="5" spans="1:16" ht="48" hidden="1" customHeight="1" x14ac:dyDescent="0.2">
      <c r="A5" s="223" t="s">
        <v>2022</v>
      </c>
      <c r="B5" s="401" t="s">
        <v>2024</v>
      </c>
      <c r="C5" s="402"/>
      <c r="D5" s="5"/>
      <c r="E5" s="5"/>
      <c r="F5" s="5"/>
      <c r="G5" s="5"/>
      <c r="H5" s="5"/>
      <c r="I5" s="5"/>
      <c r="J5" s="5"/>
      <c r="K5" s="5"/>
      <c r="L5" s="5"/>
      <c r="M5" s="5"/>
      <c r="N5" s="5"/>
      <c r="O5" s="5"/>
      <c r="P5" s="5"/>
    </row>
    <row r="6" spans="1:16" ht="59.25" hidden="1" customHeight="1" x14ac:dyDescent="0.2">
      <c r="A6" s="223" t="s">
        <v>2022</v>
      </c>
      <c r="B6" s="401" t="s">
        <v>2025</v>
      </c>
      <c r="C6" s="402"/>
      <c r="D6" s="5"/>
      <c r="E6" s="5"/>
      <c r="F6" s="5"/>
      <c r="G6" s="5"/>
      <c r="H6" s="5"/>
      <c r="I6" s="5"/>
      <c r="J6" s="5"/>
      <c r="K6" s="5"/>
      <c r="L6" s="5"/>
      <c r="M6" s="5"/>
      <c r="N6" s="5"/>
      <c r="O6" s="5"/>
      <c r="P6" s="5"/>
    </row>
    <row r="7" spans="1:16" ht="48" hidden="1" customHeight="1" x14ac:dyDescent="0.2">
      <c r="A7" s="223" t="s">
        <v>2026</v>
      </c>
      <c r="B7" s="401" t="s">
        <v>2027</v>
      </c>
      <c r="C7" s="402"/>
      <c r="D7" s="5"/>
      <c r="E7" s="5"/>
      <c r="F7" s="5"/>
      <c r="G7" s="5"/>
      <c r="H7" s="5"/>
      <c r="I7" s="5"/>
      <c r="J7" s="5"/>
      <c r="K7" s="5"/>
      <c r="L7" s="5"/>
      <c r="M7" s="5"/>
      <c r="N7" s="5"/>
      <c r="O7" s="5"/>
      <c r="P7" s="5"/>
    </row>
    <row r="8" spans="1:16" ht="41.25" hidden="1" customHeight="1" x14ac:dyDescent="0.2">
      <c r="A8" s="223" t="s">
        <v>2028</v>
      </c>
      <c r="B8" s="401" t="s">
        <v>2029</v>
      </c>
      <c r="C8" s="402"/>
      <c r="D8" s="5"/>
      <c r="E8" s="5"/>
      <c r="F8" s="5"/>
      <c r="G8" s="5"/>
      <c r="H8" s="5"/>
      <c r="I8" s="5"/>
      <c r="J8" s="5"/>
      <c r="K8" s="5"/>
      <c r="L8" s="5"/>
      <c r="M8" s="5"/>
      <c r="N8" s="5"/>
      <c r="O8" s="5"/>
      <c r="P8" s="5"/>
    </row>
    <row r="9" spans="1:16" ht="59.25" hidden="1" customHeight="1" x14ac:dyDescent="0.2">
      <c r="A9" s="223" t="s">
        <v>2030</v>
      </c>
      <c r="B9" s="401" t="s">
        <v>2031</v>
      </c>
      <c r="C9" s="402"/>
      <c r="D9" s="5"/>
      <c r="E9" s="5"/>
      <c r="F9" s="5"/>
      <c r="G9" s="5"/>
      <c r="H9" s="5"/>
      <c r="I9" s="5"/>
      <c r="J9" s="5"/>
      <c r="K9" s="5"/>
      <c r="L9" s="5"/>
      <c r="M9" s="5"/>
      <c r="N9" s="5"/>
      <c r="O9" s="5"/>
      <c r="P9" s="5"/>
    </row>
    <row r="10" spans="1:16" ht="61.5" hidden="1" customHeight="1" x14ac:dyDescent="0.2">
      <c r="A10" s="223" t="s">
        <v>2030</v>
      </c>
      <c r="B10" s="401" t="s">
        <v>2032</v>
      </c>
      <c r="C10" s="402"/>
      <c r="D10" s="5"/>
      <c r="E10" s="5"/>
      <c r="F10" s="5"/>
      <c r="G10" s="5"/>
      <c r="H10" s="5"/>
      <c r="I10" s="5"/>
      <c r="J10" s="5"/>
      <c r="K10" s="5"/>
      <c r="L10" s="5"/>
      <c r="M10" s="5"/>
      <c r="N10" s="5"/>
      <c r="O10" s="5"/>
      <c r="P10" s="5"/>
    </row>
    <row r="11" spans="1:16" ht="43.5" hidden="1" customHeight="1" x14ac:dyDescent="0.2">
      <c r="A11" s="223" t="s">
        <v>2030</v>
      </c>
      <c r="B11" s="401" t="s">
        <v>2033</v>
      </c>
      <c r="C11" s="402"/>
      <c r="D11" s="5"/>
      <c r="E11" s="5"/>
      <c r="F11" s="5"/>
      <c r="G11" s="5"/>
      <c r="H11" s="5"/>
      <c r="I11" s="5"/>
      <c r="J11" s="5"/>
      <c r="K11" s="5"/>
      <c r="L11" s="5"/>
      <c r="M11" s="5"/>
      <c r="N11" s="5"/>
      <c r="O11" s="5"/>
      <c r="P11" s="5"/>
    </row>
    <row r="12" spans="1:16" ht="27.75" hidden="1" customHeight="1" x14ac:dyDescent="0.2">
      <c r="A12" s="223" t="s">
        <v>2034</v>
      </c>
      <c r="B12" s="401" t="s">
        <v>2035</v>
      </c>
      <c r="C12" s="402"/>
      <c r="D12" s="5"/>
      <c r="E12" s="5"/>
      <c r="F12" s="5"/>
      <c r="G12" s="5"/>
      <c r="H12" s="5"/>
      <c r="I12" s="5"/>
      <c r="J12" s="5"/>
      <c r="K12" s="5"/>
      <c r="L12" s="5"/>
      <c r="M12" s="5"/>
      <c r="N12" s="5"/>
      <c r="O12" s="5"/>
      <c r="P12" s="5"/>
    </row>
    <row r="13" spans="1:16" ht="27.75" hidden="1" customHeight="1" x14ac:dyDescent="0.2">
      <c r="A13" s="223" t="s">
        <v>2036</v>
      </c>
      <c r="B13" s="401" t="s">
        <v>2037</v>
      </c>
      <c r="C13" s="402"/>
      <c r="D13" s="5"/>
      <c r="E13" s="5"/>
      <c r="F13" s="5"/>
      <c r="G13" s="5"/>
      <c r="H13" s="5"/>
      <c r="I13" s="5"/>
      <c r="J13" s="5"/>
      <c r="K13" s="5"/>
      <c r="L13" s="5"/>
      <c r="M13" s="5"/>
      <c r="N13" s="5"/>
      <c r="O13" s="5"/>
      <c r="P13" s="5"/>
    </row>
    <row r="14" spans="1:16" ht="45.75" hidden="1" customHeight="1" x14ac:dyDescent="0.2">
      <c r="A14" s="223" t="s">
        <v>2038</v>
      </c>
      <c r="B14" s="401" t="s">
        <v>2039</v>
      </c>
      <c r="C14" s="402"/>
      <c r="D14" s="5"/>
      <c r="E14" s="5"/>
      <c r="F14" s="5"/>
      <c r="G14" s="5"/>
      <c r="H14" s="5"/>
      <c r="I14" s="5"/>
      <c r="J14" s="5"/>
      <c r="K14" s="5"/>
      <c r="L14" s="5"/>
      <c r="M14" s="5"/>
      <c r="N14" s="5"/>
      <c r="O14" s="5"/>
      <c r="P14" s="5"/>
    </row>
    <row r="15" spans="1:16" ht="45.75" hidden="1" customHeight="1" x14ac:dyDescent="0.2">
      <c r="A15" s="223" t="s">
        <v>2040</v>
      </c>
      <c r="B15" s="401" t="s">
        <v>2041</v>
      </c>
      <c r="C15" s="402"/>
      <c r="D15" s="5"/>
      <c r="E15" s="5"/>
      <c r="F15" s="5"/>
      <c r="G15" s="5"/>
      <c r="H15" s="5"/>
      <c r="I15" s="5"/>
      <c r="J15" s="5"/>
      <c r="K15" s="5"/>
      <c r="L15" s="5"/>
      <c r="M15" s="5"/>
      <c r="N15" s="5"/>
      <c r="O15" s="5"/>
      <c r="P15" s="5"/>
    </row>
    <row r="16" spans="1:16" ht="51" hidden="1" customHeight="1" x14ac:dyDescent="0.2">
      <c r="A16" s="223" t="s">
        <v>2042</v>
      </c>
      <c r="B16" s="401" t="s">
        <v>2043</v>
      </c>
      <c r="C16" s="402"/>
      <c r="D16" s="5"/>
      <c r="E16" s="5"/>
      <c r="F16" s="5"/>
      <c r="G16" s="5"/>
      <c r="H16" s="5"/>
      <c r="I16" s="5"/>
      <c r="J16" s="5"/>
      <c r="K16" s="5"/>
      <c r="L16" s="5"/>
      <c r="M16" s="5"/>
      <c r="N16" s="5"/>
      <c r="O16" s="5"/>
      <c r="P16" s="5"/>
    </row>
    <row r="17" spans="1:16" ht="27.75" hidden="1" customHeight="1" x14ac:dyDescent="0.2">
      <c r="A17" s="223" t="s">
        <v>2044</v>
      </c>
      <c r="B17" s="401" t="s">
        <v>2045</v>
      </c>
      <c r="C17" s="402"/>
      <c r="D17" s="5"/>
      <c r="E17" s="5"/>
      <c r="F17" s="5"/>
      <c r="G17" s="5"/>
      <c r="H17" s="5"/>
      <c r="I17" s="5"/>
      <c r="J17" s="5"/>
      <c r="K17" s="5"/>
      <c r="L17" s="5"/>
      <c r="M17" s="5"/>
      <c r="N17" s="5"/>
      <c r="O17" s="5"/>
      <c r="P17" s="5"/>
    </row>
    <row r="18" spans="1:16" ht="27.75" hidden="1" customHeight="1" x14ac:dyDescent="0.2">
      <c r="A18" s="223" t="s">
        <v>2046</v>
      </c>
      <c r="B18" s="401" t="s">
        <v>2047</v>
      </c>
      <c r="C18" s="402"/>
      <c r="D18" s="5"/>
      <c r="E18" s="5"/>
      <c r="F18" s="5"/>
      <c r="G18" s="5"/>
      <c r="H18" s="5"/>
      <c r="I18" s="5"/>
      <c r="J18" s="5"/>
      <c r="K18" s="5"/>
      <c r="L18" s="5"/>
      <c r="M18" s="5"/>
      <c r="N18" s="5"/>
      <c r="O18" s="5"/>
      <c r="P18" s="5"/>
    </row>
    <row r="19" spans="1:16" ht="45" hidden="1" customHeight="1" x14ac:dyDescent="0.2">
      <c r="A19" s="223" t="s">
        <v>2046</v>
      </c>
      <c r="B19" s="401" t="s">
        <v>2048</v>
      </c>
      <c r="C19" s="402"/>
      <c r="D19" s="5"/>
      <c r="E19" s="5"/>
      <c r="F19" s="5"/>
      <c r="G19" s="5"/>
      <c r="H19" s="5"/>
      <c r="I19" s="5"/>
      <c r="J19" s="5"/>
      <c r="K19" s="5"/>
      <c r="L19" s="5"/>
      <c r="M19" s="5"/>
      <c r="N19" s="5"/>
      <c r="O19" s="5"/>
      <c r="P19" s="5"/>
    </row>
    <row r="20" spans="1:16" ht="45" hidden="1" customHeight="1" x14ac:dyDescent="0.2">
      <c r="A20" s="223" t="s">
        <v>2049</v>
      </c>
      <c r="B20" s="401" t="s">
        <v>2050</v>
      </c>
      <c r="C20" s="402"/>
      <c r="D20" s="5"/>
      <c r="E20" s="5"/>
      <c r="F20" s="5"/>
      <c r="G20" s="5"/>
      <c r="H20" s="5"/>
      <c r="I20" s="5"/>
      <c r="J20" s="5"/>
      <c r="K20" s="5"/>
      <c r="L20" s="5"/>
      <c r="M20" s="5"/>
      <c r="N20" s="5"/>
      <c r="O20" s="5"/>
      <c r="P20" s="5"/>
    </row>
    <row r="21" spans="1:16" ht="30" hidden="1" customHeight="1" x14ac:dyDescent="0.2">
      <c r="A21" s="223" t="s">
        <v>2051</v>
      </c>
      <c r="B21" s="401" t="s">
        <v>2052</v>
      </c>
      <c r="C21" s="402"/>
      <c r="D21" s="5"/>
      <c r="E21" s="5"/>
      <c r="F21" s="5"/>
      <c r="G21" s="5"/>
      <c r="H21" s="5"/>
      <c r="I21" s="5"/>
      <c r="J21" s="5"/>
      <c r="K21" s="5"/>
      <c r="L21" s="5"/>
      <c r="M21" s="5"/>
      <c r="N21" s="5"/>
      <c r="O21" s="5"/>
      <c r="P21" s="5"/>
    </row>
    <row r="22" spans="1:16" ht="30" hidden="1" customHeight="1" x14ac:dyDescent="0.2">
      <c r="A22" s="223" t="s">
        <v>2053</v>
      </c>
      <c r="B22" s="401" t="s">
        <v>2054</v>
      </c>
      <c r="C22" s="402"/>
      <c r="D22" s="5"/>
      <c r="E22" s="5"/>
      <c r="F22" s="5"/>
      <c r="G22" s="5"/>
      <c r="H22" s="5"/>
      <c r="I22" s="5"/>
      <c r="J22" s="5"/>
      <c r="K22" s="5"/>
      <c r="L22" s="5"/>
      <c r="M22" s="5"/>
      <c r="N22" s="5"/>
      <c r="O22" s="5"/>
      <c r="P22" s="5"/>
    </row>
    <row r="23" spans="1:16" ht="30" hidden="1" customHeight="1" x14ac:dyDescent="0.2">
      <c r="A23" s="223" t="s">
        <v>2055</v>
      </c>
      <c r="B23" s="401" t="s">
        <v>2056</v>
      </c>
      <c r="C23" s="402"/>
      <c r="D23" s="5"/>
      <c r="E23" s="5"/>
      <c r="F23" s="5"/>
      <c r="G23" s="5"/>
      <c r="H23" s="5"/>
      <c r="I23" s="5"/>
      <c r="J23" s="5"/>
      <c r="K23" s="5"/>
      <c r="L23" s="5"/>
      <c r="M23" s="5"/>
      <c r="N23" s="5"/>
      <c r="O23" s="5"/>
      <c r="P23" s="5"/>
    </row>
    <row r="24" spans="1:16" ht="30" hidden="1" customHeight="1" x14ac:dyDescent="0.2">
      <c r="A24" s="223" t="s">
        <v>2057</v>
      </c>
      <c r="B24" s="401" t="s">
        <v>2058</v>
      </c>
      <c r="C24" s="402"/>
      <c r="D24" s="5"/>
      <c r="E24" s="5"/>
      <c r="F24" s="5"/>
      <c r="G24" s="5"/>
      <c r="H24" s="5"/>
      <c r="I24" s="5"/>
      <c r="J24" s="5"/>
      <c r="K24" s="5"/>
      <c r="L24" s="5"/>
      <c r="M24" s="5"/>
      <c r="N24" s="5"/>
      <c r="O24" s="5"/>
      <c r="P24" s="5"/>
    </row>
    <row r="25" spans="1:16" ht="30" hidden="1" customHeight="1" x14ac:dyDescent="0.2">
      <c r="A25" s="223" t="s">
        <v>2059</v>
      </c>
      <c r="B25" s="401" t="s">
        <v>2060</v>
      </c>
      <c r="C25" s="402"/>
      <c r="D25" s="5"/>
      <c r="E25" s="5"/>
      <c r="F25" s="5"/>
      <c r="G25" s="5"/>
      <c r="H25" s="5"/>
      <c r="I25" s="5"/>
      <c r="J25" s="5"/>
      <c r="K25" s="5"/>
      <c r="L25" s="5"/>
      <c r="M25" s="5"/>
      <c r="N25" s="5"/>
      <c r="O25" s="5"/>
      <c r="P25" s="5"/>
    </row>
    <row r="26" spans="1:16" ht="30" hidden="1" customHeight="1" x14ac:dyDescent="0.2">
      <c r="A26" s="223" t="s">
        <v>2061</v>
      </c>
      <c r="B26" s="401" t="s">
        <v>2062</v>
      </c>
      <c r="C26" s="402"/>
      <c r="D26" s="5"/>
      <c r="E26" s="5"/>
      <c r="F26" s="5"/>
      <c r="G26" s="5"/>
      <c r="H26" s="5"/>
      <c r="I26" s="5"/>
      <c r="J26" s="5"/>
      <c r="K26" s="5"/>
      <c r="L26" s="5"/>
      <c r="M26" s="5"/>
      <c r="N26" s="5"/>
      <c r="O26" s="5"/>
      <c r="P26" s="5"/>
    </row>
    <row r="27" spans="1:16" ht="70.5" hidden="1" customHeight="1" x14ac:dyDescent="0.2">
      <c r="A27" s="223" t="s">
        <v>2063</v>
      </c>
      <c r="B27" s="401" t="s">
        <v>2064</v>
      </c>
      <c r="C27" s="402"/>
      <c r="D27" s="5"/>
      <c r="E27" s="5"/>
      <c r="F27" s="5"/>
      <c r="G27" s="5"/>
      <c r="H27" s="5"/>
      <c r="I27" s="5"/>
      <c r="J27" s="5"/>
      <c r="K27" s="5"/>
      <c r="L27" s="5"/>
      <c r="M27" s="5"/>
      <c r="N27" s="5"/>
      <c r="O27" s="5"/>
      <c r="P27" s="5"/>
    </row>
    <row r="28" spans="1:16" ht="48" hidden="1" customHeight="1" x14ac:dyDescent="0.2">
      <c r="A28" s="223" t="s">
        <v>2065</v>
      </c>
      <c r="B28" s="401" t="s">
        <v>2066</v>
      </c>
      <c r="C28" s="402"/>
      <c r="D28" s="5"/>
      <c r="E28" s="5"/>
      <c r="F28" s="5"/>
      <c r="G28" s="5"/>
      <c r="H28" s="5"/>
      <c r="I28" s="5"/>
      <c r="J28" s="5"/>
      <c r="K28" s="5"/>
      <c r="L28" s="5"/>
      <c r="M28" s="5"/>
      <c r="N28" s="5"/>
      <c r="O28" s="5"/>
      <c r="P28" s="5"/>
    </row>
    <row r="29" spans="1:16" ht="100.5" hidden="1" customHeight="1" x14ac:dyDescent="0.2">
      <c r="A29" s="223" t="s">
        <v>2067</v>
      </c>
      <c r="B29" s="401" t="s">
        <v>2068</v>
      </c>
      <c r="C29" s="402"/>
      <c r="D29" s="5"/>
      <c r="E29" s="5"/>
      <c r="F29" s="5"/>
      <c r="G29" s="5"/>
      <c r="H29" s="5"/>
      <c r="I29" s="5"/>
      <c r="J29" s="5"/>
      <c r="K29" s="5"/>
      <c r="L29" s="5"/>
      <c r="M29" s="5"/>
      <c r="N29" s="5"/>
      <c r="O29" s="5"/>
      <c r="P29" s="5"/>
    </row>
    <row r="30" spans="1:16" ht="45" hidden="1" customHeight="1" x14ac:dyDescent="0.2">
      <c r="A30" s="223" t="s">
        <v>2069</v>
      </c>
      <c r="B30" s="401" t="s">
        <v>2070</v>
      </c>
      <c r="C30" s="402"/>
      <c r="D30" s="5"/>
      <c r="E30" s="5"/>
      <c r="F30" s="5"/>
      <c r="G30" s="5"/>
      <c r="H30" s="5"/>
      <c r="I30" s="5"/>
      <c r="J30" s="5"/>
      <c r="K30" s="5"/>
      <c r="L30" s="5"/>
      <c r="M30" s="5"/>
      <c r="N30" s="5"/>
      <c r="O30" s="5"/>
      <c r="P30" s="5"/>
    </row>
    <row r="31" spans="1:16" ht="45" hidden="1" customHeight="1" x14ac:dyDescent="0.2">
      <c r="A31" s="223" t="s">
        <v>2071</v>
      </c>
      <c r="B31" s="401" t="s">
        <v>2072</v>
      </c>
      <c r="C31" s="402"/>
      <c r="D31" s="5"/>
      <c r="E31" s="5"/>
      <c r="F31" s="5"/>
      <c r="G31" s="5"/>
      <c r="H31" s="5"/>
      <c r="I31" s="5"/>
      <c r="J31" s="5"/>
      <c r="K31" s="5"/>
      <c r="L31" s="5"/>
      <c r="M31" s="5"/>
      <c r="N31" s="5"/>
      <c r="O31" s="5"/>
      <c r="P31" s="5"/>
    </row>
    <row r="32" spans="1:16" ht="45" hidden="1" customHeight="1" x14ac:dyDescent="0.2">
      <c r="A32" s="223" t="s">
        <v>2073</v>
      </c>
      <c r="B32" s="401" t="s">
        <v>2074</v>
      </c>
      <c r="C32" s="402"/>
      <c r="D32" s="5"/>
      <c r="E32" s="5"/>
      <c r="F32" s="5"/>
      <c r="G32" s="5"/>
      <c r="H32" s="5"/>
      <c r="I32" s="5"/>
      <c r="J32" s="5"/>
      <c r="K32" s="5"/>
      <c r="L32" s="5"/>
      <c r="M32" s="5"/>
      <c r="N32" s="5"/>
      <c r="O32" s="5"/>
      <c r="P32" s="5"/>
    </row>
    <row r="33" spans="1:16" ht="72" hidden="1" customHeight="1" x14ac:dyDescent="0.2">
      <c r="A33" s="223" t="s">
        <v>2075</v>
      </c>
      <c r="B33" s="401" t="s">
        <v>2076</v>
      </c>
      <c r="C33" s="402"/>
      <c r="D33" s="5"/>
      <c r="E33" s="5"/>
      <c r="F33" s="5"/>
      <c r="G33" s="5"/>
      <c r="H33" s="5"/>
      <c r="I33" s="5"/>
      <c r="J33" s="5"/>
      <c r="K33" s="5"/>
      <c r="L33" s="5"/>
      <c r="M33" s="5"/>
      <c r="N33" s="5"/>
      <c r="O33" s="5"/>
      <c r="P33" s="5"/>
    </row>
    <row r="34" spans="1:16" ht="79.5" hidden="1" customHeight="1" x14ac:dyDescent="0.2">
      <c r="A34" s="223" t="s">
        <v>2077</v>
      </c>
      <c r="B34" s="401" t="s">
        <v>2078</v>
      </c>
      <c r="C34" s="402"/>
      <c r="D34" s="5"/>
      <c r="E34" s="5"/>
      <c r="F34" s="5"/>
      <c r="G34" s="5"/>
      <c r="H34" s="5"/>
      <c r="I34" s="5"/>
      <c r="J34" s="5"/>
      <c r="K34" s="5"/>
      <c r="L34" s="5"/>
      <c r="M34" s="5"/>
      <c r="N34" s="5"/>
      <c r="O34" s="5"/>
      <c r="P34" s="5"/>
    </row>
    <row r="35" spans="1:16" ht="70.5" hidden="1" customHeight="1" x14ac:dyDescent="0.2">
      <c r="A35" s="223" t="s">
        <v>2079</v>
      </c>
      <c r="B35" s="401" t="s">
        <v>2080</v>
      </c>
      <c r="C35" s="402"/>
      <c r="D35" s="5"/>
      <c r="E35" s="5"/>
      <c r="F35" s="5"/>
      <c r="G35" s="5"/>
      <c r="H35" s="5"/>
      <c r="I35" s="5"/>
      <c r="J35" s="5"/>
      <c r="K35" s="5"/>
      <c r="L35" s="5"/>
      <c r="M35" s="5"/>
      <c r="N35" s="5"/>
      <c r="O35" s="5"/>
      <c r="P35" s="5"/>
    </row>
    <row r="36" spans="1:16" ht="45.75" hidden="1" customHeight="1" x14ac:dyDescent="0.2">
      <c r="A36" s="223" t="s">
        <v>2081</v>
      </c>
      <c r="B36" s="401" t="s">
        <v>2082</v>
      </c>
      <c r="C36" s="402"/>
      <c r="D36" s="5"/>
      <c r="E36" s="5"/>
      <c r="F36" s="5"/>
      <c r="G36" s="5"/>
      <c r="H36" s="5"/>
      <c r="I36" s="5"/>
      <c r="J36" s="5"/>
      <c r="K36" s="5"/>
      <c r="L36" s="5"/>
      <c r="M36" s="5"/>
      <c r="N36" s="5"/>
      <c r="O36" s="5"/>
      <c r="P36" s="5"/>
    </row>
    <row r="37" spans="1:16" ht="54.75" hidden="1" customHeight="1" x14ac:dyDescent="0.2">
      <c r="A37" s="223" t="s">
        <v>2083</v>
      </c>
      <c r="B37" s="401" t="s">
        <v>2084</v>
      </c>
      <c r="C37" s="402"/>
      <c r="D37" s="5"/>
      <c r="E37" s="5"/>
      <c r="F37" s="5"/>
      <c r="G37" s="5"/>
      <c r="H37" s="5"/>
      <c r="I37" s="5"/>
      <c r="J37" s="5"/>
      <c r="K37" s="5"/>
      <c r="L37" s="5"/>
      <c r="M37" s="5"/>
      <c r="N37" s="5"/>
      <c r="O37" s="5"/>
      <c r="P37" s="5"/>
    </row>
    <row r="38" spans="1:16" ht="37.5" hidden="1" customHeight="1" x14ac:dyDescent="0.2">
      <c r="A38" s="223" t="s">
        <v>2085</v>
      </c>
      <c r="B38" s="401" t="s">
        <v>2086</v>
      </c>
      <c r="C38" s="402"/>
      <c r="D38" s="5"/>
      <c r="E38" s="5"/>
      <c r="F38" s="5"/>
      <c r="G38" s="5"/>
      <c r="H38" s="5"/>
      <c r="I38" s="5"/>
      <c r="J38" s="5"/>
      <c r="K38" s="5"/>
      <c r="L38" s="5"/>
      <c r="M38" s="5"/>
      <c r="N38" s="5"/>
      <c r="O38" s="5"/>
      <c r="P38" s="5"/>
    </row>
    <row r="39" spans="1:16" ht="61.5" hidden="1" customHeight="1" x14ac:dyDescent="0.2">
      <c r="A39" s="223" t="s">
        <v>2087</v>
      </c>
      <c r="B39" s="401" t="s">
        <v>2088</v>
      </c>
      <c r="C39" s="402"/>
      <c r="D39" s="5"/>
      <c r="E39" s="5"/>
      <c r="F39" s="5"/>
      <c r="G39" s="5"/>
      <c r="H39" s="5"/>
      <c r="I39" s="5"/>
      <c r="J39" s="5"/>
      <c r="K39" s="5"/>
      <c r="L39" s="5"/>
      <c r="M39" s="5"/>
      <c r="N39" s="5"/>
      <c r="O39" s="5"/>
      <c r="P39" s="5"/>
    </row>
    <row r="40" spans="1:16" ht="53.25" hidden="1" customHeight="1" x14ac:dyDescent="0.2">
      <c r="A40" s="223" t="s">
        <v>2089</v>
      </c>
      <c r="B40" s="401" t="s">
        <v>2090</v>
      </c>
      <c r="C40" s="402"/>
      <c r="D40" s="5"/>
      <c r="E40" s="5"/>
      <c r="F40" s="5"/>
      <c r="G40" s="5"/>
      <c r="H40" s="5"/>
      <c r="I40" s="5"/>
      <c r="J40" s="5"/>
      <c r="K40" s="5"/>
      <c r="L40" s="5"/>
      <c r="M40" s="5"/>
      <c r="N40" s="5"/>
      <c r="O40" s="5"/>
      <c r="P40" s="5"/>
    </row>
    <row r="41" spans="1:16" ht="73.5" hidden="1" customHeight="1" x14ac:dyDescent="0.2">
      <c r="A41" s="223" t="s">
        <v>2091</v>
      </c>
      <c r="B41" s="401" t="s">
        <v>2092</v>
      </c>
      <c r="C41" s="402"/>
      <c r="D41" s="5"/>
      <c r="E41" s="5"/>
      <c r="F41" s="5"/>
      <c r="G41" s="5"/>
      <c r="H41" s="5"/>
      <c r="I41" s="5"/>
      <c r="J41" s="5"/>
      <c r="K41" s="5"/>
      <c r="L41" s="5"/>
      <c r="M41" s="5"/>
      <c r="N41" s="5"/>
      <c r="O41" s="5"/>
      <c r="P41" s="5"/>
    </row>
    <row r="42" spans="1:16" ht="57.75" hidden="1" customHeight="1" x14ac:dyDescent="0.2">
      <c r="A42" s="223" t="s">
        <v>2093</v>
      </c>
      <c r="B42" s="401" t="s">
        <v>2094</v>
      </c>
      <c r="C42" s="402"/>
      <c r="D42" s="5"/>
      <c r="E42" s="5"/>
      <c r="F42" s="5"/>
      <c r="G42" s="5"/>
      <c r="H42" s="5"/>
      <c r="I42" s="5"/>
      <c r="J42" s="5"/>
      <c r="K42" s="5"/>
      <c r="L42" s="5"/>
      <c r="M42" s="5"/>
      <c r="N42" s="5"/>
      <c r="O42" s="5"/>
      <c r="P42" s="5"/>
    </row>
    <row r="43" spans="1:16" ht="84" hidden="1" customHeight="1" x14ac:dyDescent="0.2">
      <c r="A43" s="223" t="s">
        <v>2095</v>
      </c>
      <c r="B43" s="401" t="s">
        <v>2096</v>
      </c>
      <c r="C43" s="402"/>
      <c r="D43" s="5"/>
      <c r="E43" s="5"/>
      <c r="F43" s="5"/>
      <c r="G43" s="5"/>
      <c r="H43" s="5"/>
      <c r="I43" s="5"/>
      <c r="J43" s="5"/>
      <c r="K43" s="5"/>
      <c r="L43" s="5"/>
      <c r="M43" s="5"/>
      <c r="N43" s="5"/>
      <c r="O43" s="5"/>
      <c r="P43" s="5"/>
    </row>
    <row r="44" spans="1:16" ht="48" hidden="1" customHeight="1" x14ac:dyDescent="0.2">
      <c r="A44" s="223" t="s">
        <v>2097</v>
      </c>
      <c r="B44" s="401" t="s">
        <v>2098</v>
      </c>
      <c r="C44" s="402"/>
      <c r="D44" s="5"/>
      <c r="E44" s="5"/>
      <c r="F44" s="5"/>
      <c r="G44" s="5"/>
      <c r="H44" s="5"/>
      <c r="I44" s="5"/>
      <c r="J44" s="5"/>
      <c r="K44" s="5"/>
      <c r="L44" s="5"/>
      <c r="M44" s="5"/>
      <c r="N44" s="5"/>
      <c r="O44" s="5"/>
      <c r="P44" s="5"/>
    </row>
    <row r="45" spans="1:16" ht="57" hidden="1" customHeight="1" x14ac:dyDescent="0.2">
      <c r="A45" s="223" t="s">
        <v>2099</v>
      </c>
      <c r="B45" s="401" t="s">
        <v>2100</v>
      </c>
      <c r="C45" s="402"/>
      <c r="D45" s="5"/>
      <c r="E45" s="5"/>
      <c r="F45" s="5"/>
      <c r="G45" s="5"/>
      <c r="H45" s="5"/>
      <c r="I45" s="5"/>
      <c r="J45" s="5"/>
      <c r="K45" s="5"/>
      <c r="L45" s="5"/>
      <c r="M45" s="5"/>
      <c r="N45" s="5"/>
      <c r="O45" s="5"/>
      <c r="P45" s="5"/>
    </row>
    <row r="46" spans="1:16" ht="73.5" hidden="1" customHeight="1" x14ac:dyDescent="0.2">
      <c r="A46" s="223" t="s">
        <v>2101</v>
      </c>
      <c r="B46" s="406" t="s">
        <v>2102</v>
      </c>
      <c r="C46" s="402"/>
      <c r="D46" s="5"/>
      <c r="E46" s="5"/>
      <c r="F46" s="5"/>
      <c r="G46" s="5"/>
      <c r="H46" s="5"/>
      <c r="I46" s="5"/>
      <c r="J46" s="5"/>
      <c r="K46" s="5"/>
      <c r="L46" s="5"/>
      <c r="M46" s="5"/>
      <c r="N46" s="5"/>
      <c r="O46" s="5"/>
      <c r="P46" s="5"/>
    </row>
    <row r="47" spans="1:16" ht="66" hidden="1" customHeight="1" x14ac:dyDescent="0.2">
      <c r="A47" s="39" t="s">
        <v>2103</v>
      </c>
      <c r="B47" s="407" t="s">
        <v>2104</v>
      </c>
      <c r="C47" s="407"/>
      <c r="D47" s="5"/>
      <c r="E47" s="5"/>
      <c r="F47" s="5"/>
      <c r="G47" s="5"/>
      <c r="H47" s="5"/>
      <c r="I47" s="5"/>
      <c r="J47" s="5"/>
      <c r="K47" s="5"/>
      <c r="L47" s="5"/>
      <c r="M47" s="5"/>
      <c r="N47" s="5"/>
      <c r="O47" s="5"/>
      <c r="P47" s="5"/>
    </row>
    <row r="48" spans="1:16" ht="123.75" customHeight="1" x14ac:dyDescent="0.2">
      <c r="A48" s="202" t="s">
        <v>2105</v>
      </c>
      <c r="B48" s="405" t="s">
        <v>2106</v>
      </c>
      <c r="C48" s="404"/>
      <c r="D48" s="5"/>
      <c r="E48" s="5"/>
      <c r="F48" s="5"/>
      <c r="G48" s="5"/>
      <c r="H48" s="5"/>
      <c r="I48" s="5"/>
      <c r="J48" s="5"/>
      <c r="K48" s="5"/>
      <c r="L48" s="5"/>
      <c r="M48" s="5"/>
      <c r="N48" s="5"/>
      <c r="O48" s="5"/>
      <c r="P48" s="5"/>
    </row>
    <row r="49" spans="1:16" ht="34.5" customHeight="1" x14ac:dyDescent="0.2">
      <c r="A49" s="202" t="s">
        <v>2107</v>
      </c>
      <c r="B49" s="403" t="s">
        <v>2108</v>
      </c>
      <c r="C49" s="404"/>
      <c r="D49" s="5"/>
      <c r="E49" s="5"/>
      <c r="F49" s="5"/>
      <c r="G49" s="5"/>
      <c r="H49" s="5"/>
      <c r="I49" s="5"/>
      <c r="J49" s="5"/>
      <c r="K49" s="5"/>
      <c r="L49" s="5"/>
      <c r="M49" s="5"/>
      <c r="N49" s="5"/>
      <c r="O49" s="5"/>
      <c r="P49" s="5"/>
    </row>
    <row r="50" spans="1:16" ht="34.5" customHeight="1" x14ac:dyDescent="0.2">
      <c r="A50" s="202" t="s">
        <v>2109</v>
      </c>
      <c r="B50" s="403" t="s">
        <v>2110</v>
      </c>
      <c r="C50" s="404"/>
      <c r="D50" s="5"/>
      <c r="E50" s="5"/>
      <c r="F50" s="5"/>
      <c r="G50" s="5"/>
      <c r="H50" s="5"/>
      <c r="I50" s="5"/>
      <c r="J50" s="5"/>
      <c r="K50" s="5"/>
      <c r="L50" s="5"/>
      <c r="M50" s="5"/>
      <c r="N50" s="5"/>
      <c r="O50" s="5"/>
      <c r="P50" s="5"/>
    </row>
    <row r="51" spans="1:16" ht="31.5" customHeight="1" x14ac:dyDescent="0.2">
      <c r="A51" s="224" t="s">
        <v>2111</v>
      </c>
      <c r="B51" s="401" t="s">
        <v>2112</v>
      </c>
      <c r="C51" s="402"/>
      <c r="D51" s="5"/>
      <c r="E51" s="5"/>
      <c r="F51" s="5"/>
      <c r="G51" s="5"/>
      <c r="H51" s="5"/>
      <c r="I51" s="5"/>
      <c r="J51" s="5"/>
      <c r="K51" s="5"/>
      <c r="L51" s="5"/>
      <c r="M51" s="5"/>
      <c r="N51" s="5"/>
      <c r="O51" s="5"/>
      <c r="P51" s="5"/>
    </row>
    <row r="52" spans="1:16" ht="31.5" customHeight="1" x14ac:dyDescent="0.2">
      <c r="A52" s="224" t="s">
        <v>2113</v>
      </c>
      <c r="B52" s="401" t="s">
        <v>2114</v>
      </c>
      <c r="C52" s="402"/>
      <c r="D52" s="5"/>
      <c r="E52" s="5"/>
      <c r="F52" s="5"/>
      <c r="G52" s="5"/>
      <c r="H52" s="5"/>
      <c r="I52" s="5"/>
      <c r="J52" s="5"/>
      <c r="K52" s="5"/>
      <c r="L52" s="5"/>
      <c r="M52" s="5"/>
      <c r="N52" s="5"/>
      <c r="O52" s="5"/>
      <c r="P52" s="5"/>
    </row>
    <row r="53" spans="1:16" ht="31.5" customHeight="1" x14ac:dyDescent="0.2">
      <c r="A53" s="224" t="s">
        <v>2115</v>
      </c>
      <c r="B53" s="408" t="s">
        <v>2116</v>
      </c>
      <c r="C53" s="409"/>
      <c r="D53" s="5"/>
      <c r="E53" s="5"/>
      <c r="F53" s="5"/>
      <c r="G53" s="5"/>
      <c r="H53" s="5"/>
      <c r="I53" s="5"/>
      <c r="J53" s="5"/>
      <c r="K53" s="5"/>
      <c r="L53" s="5"/>
      <c r="M53" s="5"/>
      <c r="N53" s="5"/>
      <c r="O53" s="5"/>
      <c r="P53" s="5"/>
    </row>
    <row r="54" spans="1:16" ht="31.5" customHeight="1" x14ac:dyDescent="0.2">
      <c r="A54" s="224" t="s">
        <v>2117</v>
      </c>
      <c r="B54" s="408" t="s">
        <v>2118</v>
      </c>
      <c r="C54" s="409"/>
      <c r="D54" s="5"/>
      <c r="E54" s="5"/>
      <c r="F54" s="5"/>
      <c r="G54" s="5"/>
      <c r="H54" s="5"/>
      <c r="I54" s="5"/>
      <c r="J54" s="5"/>
      <c r="K54" s="5"/>
      <c r="L54" s="5"/>
      <c r="M54" s="5"/>
      <c r="N54" s="5"/>
      <c r="O54" s="5"/>
      <c r="P54" s="5"/>
    </row>
    <row r="55" spans="1:16" ht="54.6" customHeight="1" x14ac:dyDescent="0.2">
      <c r="A55" s="224" t="s">
        <v>2119</v>
      </c>
      <c r="B55" s="408" t="s">
        <v>2120</v>
      </c>
      <c r="C55" s="409"/>
      <c r="D55" s="5"/>
      <c r="E55" s="5"/>
      <c r="F55" s="5"/>
      <c r="G55" s="5"/>
      <c r="H55" s="5"/>
      <c r="I55" s="5"/>
      <c r="J55" s="5"/>
      <c r="K55" s="5"/>
      <c r="L55" s="5"/>
      <c r="M55" s="5"/>
      <c r="N55" s="5"/>
      <c r="O55" s="5"/>
      <c r="P55" s="5"/>
    </row>
    <row r="56" spans="1:16" ht="54.6" customHeight="1" x14ac:dyDescent="0.2">
      <c r="A56" s="224" t="s">
        <v>2121</v>
      </c>
      <c r="B56" s="408" t="s">
        <v>2122</v>
      </c>
      <c r="C56" s="409"/>
      <c r="D56" s="5"/>
      <c r="E56" s="5"/>
      <c r="F56" s="5"/>
      <c r="G56" s="5"/>
      <c r="H56" s="5"/>
      <c r="I56" s="5"/>
      <c r="J56" s="5"/>
      <c r="K56" s="5"/>
      <c r="L56" s="5"/>
      <c r="M56" s="5"/>
      <c r="N56" s="5"/>
      <c r="O56" s="5"/>
      <c r="P56" s="5"/>
    </row>
    <row r="57" spans="1:16" ht="54" customHeight="1" x14ac:dyDescent="0.2">
      <c r="A57" s="224" t="s">
        <v>2123</v>
      </c>
      <c r="B57" s="408" t="s">
        <v>2124</v>
      </c>
      <c r="C57" s="409"/>
      <c r="D57" s="5"/>
      <c r="E57" s="5"/>
      <c r="F57" s="5"/>
      <c r="G57" s="5"/>
      <c r="H57" s="5"/>
      <c r="I57" s="5"/>
      <c r="J57" s="5"/>
      <c r="K57" s="5"/>
      <c r="L57" s="5"/>
      <c r="M57" s="5"/>
      <c r="N57" s="5"/>
      <c r="O57" s="5"/>
      <c r="P57" s="5"/>
    </row>
    <row r="58" spans="1:16" ht="31.15" customHeight="1" x14ac:dyDescent="0.2">
      <c r="A58" s="270" t="s">
        <v>2125</v>
      </c>
      <c r="B58" s="399" t="s">
        <v>2126</v>
      </c>
      <c r="C58" s="400"/>
      <c r="D58" s="5"/>
      <c r="E58" s="5"/>
      <c r="F58" s="5"/>
      <c r="G58" s="5"/>
      <c r="H58" s="5"/>
      <c r="I58" s="5"/>
      <c r="J58" s="5"/>
      <c r="K58" s="5"/>
      <c r="L58" s="5"/>
      <c r="M58" s="5"/>
      <c r="N58" s="5"/>
      <c r="O58" s="5"/>
      <c r="P58" s="5"/>
    </row>
    <row r="59" spans="1:16" ht="46.5" customHeight="1" x14ac:dyDescent="0.2">
      <c r="A59" s="302" t="s">
        <v>2127</v>
      </c>
      <c r="B59" s="414" t="s">
        <v>2128</v>
      </c>
      <c r="C59" s="415"/>
      <c r="D59" s="298"/>
      <c r="E59" s="5"/>
      <c r="F59" s="5"/>
      <c r="G59" s="5"/>
      <c r="H59" s="5"/>
      <c r="I59" s="5"/>
      <c r="J59" s="5"/>
      <c r="K59" s="5"/>
      <c r="L59" s="5"/>
      <c r="M59" s="5"/>
      <c r="N59" s="5"/>
      <c r="O59" s="5"/>
      <c r="P59" s="5"/>
    </row>
    <row r="60" spans="1:16" ht="39" customHeight="1" x14ac:dyDescent="0.2">
      <c r="A60" s="302" t="s">
        <v>2129</v>
      </c>
      <c r="B60" s="414" t="s">
        <v>2130</v>
      </c>
      <c r="C60" s="415"/>
      <c r="D60" s="325"/>
      <c r="E60" s="229"/>
      <c r="F60" s="229"/>
      <c r="G60" s="229"/>
      <c r="H60" s="229"/>
      <c r="I60" s="229"/>
      <c r="J60" s="229"/>
      <c r="K60" s="229"/>
      <c r="L60" s="229"/>
      <c r="M60" s="229"/>
      <c r="N60" s="229"/>
      <c r="O60" s="229"/>
      <c r="P60" s="229"/>
    </row>
    <row r="61" spans="1:16" ht="39" customHeight="1" x14ac:dyDescent="0.2">
      <c r="A61" s="302" t="s">
        <v>2131</v>
      </c>
      <c r="B61" s="414" t="s">
        <v>2132</v>
      </c>
      <c r="C61" s="415"/>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5" t="s">
        <v>1969</v>
      </c>
      <c r="B2" s="366"/>
      <c r="C2" s="366"/>
      <c r="D2" s="366"/>
      <c r="E2" s="366"/>
      <c r="F2" s="366"/>
      <c r="G2" s="366"/>
      <c r="H2" s="366"/>
      <c r="I2" s="36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7" t="s">
        <v>1971</v>
      </c>
      <c r="B4" s="368"/>
      <c r="C4" s="368"/>
      <c r="D4" s="368"/>
      <c r="E4" s="368"/>
      <c r="F4" s="368"/>
      <c r="G4" s="368"/>
      <c r="H4" s="368"/>
      <c r="I4" s="36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13801</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5" t="s">
        <v>1975</v>
      </c>
      <c r="F7" s="369" t="s">
        <v>1976</v>
      </c>
      <c r="G7" s="37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5"/>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5"/>
      <c r="F9" s="363" t="s">
        <v>1980</v>
      </c>
      <c r="G9" s="36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5"/>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5"/>
      <c r="F11" s="361" t="s">
        <v>1982</v>
      </c>
      <c r="G11" s="36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5"/>
      <c r="F12" s="359" t="s">
        <v>1983</v>
      </c>
      <c r="G12" s="360"/>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35"/>
      <c r="F13" s="332" t="s">
        <v>1986</v>
      </c>
      <c r="G13" s="333"/>
      <c r="H13" s="33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6" t="s">
        <v>8</v>
      </c>
      <c r="C16" s="348"/>
      <c r="D16" s="348"/>
      <c r="E16" s="348"/>
      <c r="F16" s="338"/>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1976</v>
      </c>
      <c r="B17" s="339" t="str">
        <f>'PR-RAS'!B6</f>
        <v>PRIHODI POSLOVANJA (šifre 61+62+63+64+65+66+67+68)</v>
      </c>
      <c r="C17" s="340"/>
      <c r="D17" s="340"/>
      <c r="E17" s="340"/>
      <c r="F17" s="341"/>
      <c r="G17" s="28" t="str">
        <f>'PR-RAS'!C6</f>
        <v>6</v>
      </c>
      <c r="H17" s="275">
        <f>'PR-RAS'!D6</f>
        <v>766343.81</v>
      </c>
      <c r="I17" s="275">
        <f>'PR-RAS'!E6</f>
        <v>807279.2</v>
      </c>
      <c r="J17" s="5"/>
      <c r="K17" s="5"/>
      <c r="L17" s="5"/>
      <c r="M17" s="5"/>
      <c r="N17" s="5"/>
      <c r="O17" s="5"/>
      <c r="P17" s="5"/>
      <c r="Q17" s="5"/>
      <c r="R17" s="5"/>
      <c r="S17" s="5"/>
      <c r="T17" s="5"/>
      <c r="U17" s="5"/>
      <c r="V17" s="5"/>
      <c r="W17" s="5"/>
    </row>
    <row r="18" spans="1:23" ht="12.75" customHeight="1" x14ac:dyDescent="0.2">
      <c r="A18" s="357"/>
      <c r="B18" s="342" t="str">
        <f>'PR-RAS'!B152</f>
        <v xml:space="preserve">RASHODI POSLOVANJA (šifre 31+32+34+35+36+37+38) </v>
      </c>
      <c r="C18" s="343"/>
      <c r="D18" s="343"/>
      <c r="E18" s="343"/>
      <c r="F18" s="344"/>
      <c r="G18" s="29" t="str">
        <f>'PR-RAS'!C152</f>
        <v>3</v>
      </c>
      <c r="H18" s="275">
        <f>'PR-RAS'!D152</f>
        <v>848341.34</v>
      </c>
      <c r="I18" s="275">
        <f>'PR-RAS'!E152</f>
        <v>805925.40000000014</v>
      </c>
      <c r="J18" s="5"/>
      <c r="K18" s="5"/>
      <c r="L18" s="5"/>
      <c r="M18" s="5"/>
      <c r="N18" s="5"/>
      <c r="O18" s="5"/>
      <c r="P18" s="5"/>
      <c r="Q18" s="5"/>
      <c r="R18" s="5"/>
      <c r="S18" s="5"/>
      <c r="T18" s="5"/>
      <c r="U18" s="5"/>
      <c r="V18" s="5"/>
      <c r="W18" s="5"/>
    </row>
    <row r="19" spans="1:23" ht="12.75" customHeight="1" x14ac:dyDescent="0.2">
      <c r="A19" s="357"/>
      <c r="B19" s="342" t="str">
        <f>'PR-RAS'!B649</f>
        <v>Višak prihoda i primitaka raspoloživ u sljedećem razdoblju (šifre X005 + '9221-9222' - Y005 - '9222-9221')</v>
      </c>
      <c r="C19" s="343"/>
      <c r="D19" s="343"/>
      <c r="E19" s="343"/>
      <c r="F19" s="34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45" t="str">
        <f>'PR-RAS'!B650</f>
        <v>Manjak prihoda i primitaka za pokriće u sljedećem razdoblju (šifre Y005 + '9222-9221' - X005 - '9221-9222' )</v>
      </c>
      <c r="C20" s="346"/>
      <c r="D20" s="346"/>
      <c r="E20" s="346"/>
      <c r="F20" s="347"/>
      <c r="G20" s="30" t="str">
        <f>'PR-RAS'!C650</f>
        <v>Y006</v>
      </c>
      <c r="H20" s="275">
        <f>'PR-RAS'!D650</f>
        <v>88774.909999999945</v>
      </c>
      <c r="I20" s="275">
        <f>'PR-RAS'!E650</f>
        <v>100956.06000000023</v>
      </c>
      <c r="J20" s="5"/>
      <c r="K20" s="5"/>
      <c r="L20" s="5"/>
      <c r="M20" s="5"/>
      <c r="N20" s="5"/>
      <c r="O20" s="5"/>
      <c r="P20" s="5"/>
      <c r="Q20" s="5"/>
      <c r="R20" s="5"/>
      <c r="S20" s="5"/>
      <c r="T20" s="5"/>
      <c r="U20" s="5"/>
      <c r="V20" s="5"/>
      <c r="W20" s="5"/>
    </row>
    <row r="21" spans="1:23" ht="29.25" customHeight="1" x14ac:dyDescent="0.2">
      <c r="A21" s="200" t="s">
        <v>1987</v>
      </c>
      <c r="B21" s="336" t="s">
        <v>8</v>
      </c>
      <c r="C21" s="337"/>
      <c r="D21" s="337"/>
      <c r="E21" s="337"/>
      <c r="F21" s="338"/>
      <c r="G21" s="201" t="s">
        <v>9</v>
      </c>
      <c r="H21" s="265" t="s">
        <v>1988</v>
      </c>
      <c r="I21" s="266" t="s">
        <v>1989</v>
      </c>
      <c r="J21" s="5"/>
      <c r="K21" s="5"/>
      <c r="L21" s="5"/>
      <c r="M21" s="5"/>
      <c r="N21" s="5"/>
      <c r="O21" s="5"/>
      <c r="P21" s="5"/>
      <c r="Q21" s="5"/>
      <c r="R21" s="5"/>
      <c r="S21" s="5"/>
      <c r="T21" s="5"/>
      <c r="U21" s="5"/>
      <c r="V21" s="5"/>
      <c r="W21" s="5"/>
    </row>
    <row r="22" spans="1:23" ht="12.75" customHeight="1" x14ac:dyDescent="0.2">
      <c r="A22" s="356" t="s">
        <v>1979</v>
      </c>
      <c r="B22" s="339" t="str">
        <f>BILANCA!B7</f>
        <v>Nefinancijska imovina (šifre 01+02+03+04+05+06)</v>
      </c>
      <c r="C22" s="340"/>
      <c r="D22" s="340"/>
      <c r="E22" s="340"/>
      <c r="F22" s="34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42" t="str">
        <f>BILANCA!B69</f>
        <v>Financijska imovina (šifre 11+12+13+14+15+16+17+19)</v>
      </c>
      <c r="C23" s="343"/>
      <c r="D23" s="343"/>
      <c r="E23" s="343"/>
      <c r="F23" s="34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42" t="str">
        <f>BILANCA!B176</f>
        <v xml:space="preserve">Obveze (šifre 23+24+25+26+27+29) </v>
      </c>
      <c r="C24" s="343"/>
      <c r="D24" s="343"/>
      <c r="E24" s="343"/>
      <c r="F24" s="34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45" t="str">
        <f>BILANCA!B250</f>
        <v>Vlastiti izvori (šifre 91 + 922 - 93 + 96 + 97)</v>
      </c>
      <c r="C25" s="346"/>
      <c r="D25" s="346"/>
      <c r="E25" s="346"/>
      <c r="F25" s="34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36" t="s">
        <v>8</v>
      </c>
      <c r="C26" s="337"/>
      <c r="D26" s="337"/>
      <c r="E26" s="337"/>
      <c r="F26" s="338"/>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1990</v>
      </c>
      <c r="B27" s="339" t="str">
        <f>'RAS-funkcijski'!B5</f>
        <v>Opće javne usluge (šifre 011+012+013+014 do 018)</v>
      </c>
      <c r="C27" s="340"/>
      <c r="D27" s="340"/>
      <c r="E27" s="340"/>
      <c r="F27" s="34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42" t="str">
        <f>'RAS-funkcijski'!B35</f>
        <v>Ekonomski poslovi (šifre 041+042+043+044+045+046+047+048+049)</v>
      </c>
      <c r="C28" s="343"/>
      <c r="D28" s="343"/>
      <c r="E28" s="343"/>
      <c r="F28" s="34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42" t="str">
        <f>'RAS-funkcijski'!B88</f>
        <v>Rashodi vezani za stanovanje i kom. pogodnosti koji nisu drugdje svrstani</v>
      </c>
      <c r="C29" s="343"/>
      <c r="D29" s="343"/>
      <c r="E29" s="343"/>
      <c r="F29" s="34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42" t="str">
        <f>'RAS-funkcijski'!B114</f>
        <v>Obrazovanje (šifre 091+092+093+094+095+096+097+098)</v>
      </c>
      <c r="C30" s="343"/>
      <c r="D30" s="343"/>
      <c r="E30" s="343"/>
      <c r="F30" s="34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45" t="str">
        <f>'RAS-funkcijski'!B141</f>
        <v>Kontrolni zbroj (šifre 01+02+03+04+05+06+07+08+09+10)</v>
      </c>
      <c r="C31" s="346"/>
      <c r="D31" s="346"/>
      <c r="E31" s="346"/>
      <c r="F31" s="34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36" t="s">
        <v>8</v>
      </c>
      <c r="C32" s="337"/>
      <c r="D32" s="337"/>
      <c r="E32" s="337"/>
      <c r="F32" s="338"/>
      <c r="G32" s="201" t="s">
        <v>9</v>
      </c>
      <c r="H32" s="265" t="s">
        <v>1991</v>
      </c>
      <c r="I32" s="266" t="s">
        <v>1992</v>
      </c>
      <c r="J32" s="5"/>
      <c r="K32" s="5"/>
      <c r="L32" s="5"/>
      <c r="M32" s="5"/>
      <c r="N32" s="5"/>
      <c r="O32" s="5"/>
      <c r="P32" s="5"/>
      <c r="Q32" s="5"/>
      <c r="R32" s="5"/>
      <c r="S32" s="5"/>
      <c r="T32" s="5"/>
      <c r="U32" s="5"/>
      <c r="V32" s="5"/>
      <c r="W32" s="5"/>
    </row>
    <row r="33" spans="1:23" ht="12.75" customHeight="1" x14ac:dyDescent="0.2">
      <c r="A33" s="356" t="s">
        <v>1981</v>
      </c>
      <c r="B33" s="353" t="str">
        <f>'P-VRIO'!B5</f>
        <v>Promjene u vrijednosti i obujmu imovine (šifre 91511+91512)</v>
      </c>
      <c r="C33" s="340"/>
      <c r="D33" s="340"/>
      <c r="E33" s="340"/>
      <c r="F33" s="34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54" t="str">
        <f>'P-VRIO'!B22</f>
        <v>Promjene u obujmu imovine (šifre P016+P023)</v>
      </c>
      <c r="C34" s="343"/>
      <c r="D34" s="343"/>
      <c r="E34" s="343"/>
      <c r="F34" s="34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54" t="str">
        <f>'P-VRIO'!B38</f>
        <v>Promjene u vrijednosti i obujmu obveza (šifre 91521+91522)</v>
      </c>
      <c r="C35" s="343"/>
      <c r="D35" s="343"/>
      <c r="E35" s="343"/>
      <c r="F35" s="34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55" t="str">
        <f>'P-VRIO'!B44</f>
        <v>Promjene u obujmu obveza (šifre P035 do P038)</v>
      </c>
      <c r="C36" s="346"/>
      <c r="D36" s="346"/>
      <c r="E36" s="346"/>
      <c r="F36" s="34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6" t="s">
        <v>8</v>
      </c>
      <c r="C37" s="337"/>
      <c r="D37" s="337"/>
      <c r="E37" s="337"/>
      <c r="F37" s="338"/>
      <c r="G37" s="201" t="s">
        <v>9</v>
      </c>
      <c r="H37" s="265" t="s">
        <v>1988</v>
      </c>
      <c r="I37" s="266" t="s">
        <v>1950</v>
      </c>
      <c r="J37" s="5"/>
      <c r="K37" s="5"/>
      <c r="L37" s="5"/>
      <c r="M37" s="5"/>
      <c r="N37" s="5"/>
      <c r="O37" s="5"/>
      <c r="P37" s="5"/>
      <c r="Q37" s="5"/>
      <c r="R37" s="5"/>
      <c r="S37" s="5"/>
      <c r="T37" s="5"/>
      <c r="U37" s="5"/>
      <c r="V37" s="5"/>
      <c r="W37" s="5"/>
    </row>
    <row r="38" spans="1:23" ht="12.75" customHeight="1" x14ac:dyDescent="0.2">
      <c r="A38" s="356" t="s">
        <v>1982</v>
      </c>
      <c r="B38" s="339" t="str">
        <f>OBVEZE!B5</f>
        <v>Stanje obveza 1. siječnja (=stanju obveza iz Izvještaja o obvezama na 31. prosinca prethodne godine)</v>
      </c>
      <c r="C38" s="340"/>
      <c r="D38" s="340"/>
      <c r="E38" s="340"/>
      <c r="F38" s="341"/>
      <c r="G38" s="126" t="str">
        <f>OBVEZE!C5</f>
        <v>V001</v>
      </c>
      <c r="H38" s="275">
        <f>OBVEZE!D5</f>
        <v>122710.82</v>
      </c>
      <c r="I38" s="275" t="s">
        <v>1993</v>
      </c>
      <c r="J38" s="5"/>
      <c r="K38" s="5"/>
      <c r="L38" s="5"/>
      <c r="M38" s="5"/>
      <c r="N38" s="5"/>
      <c r="O38" s="5"/>
      <c r="P38" s="5"/>
      <c r="Q38" s="5"/>
      <c r="R38" s="5"/>
      <c r="S38" s="5"/>
      <c r="T38" s="5"/>
      <c r="U38" s="5"/>
      <c r="V38" s="5"/>
      <c r="W38" s="5"/>
    </row>
    <row r="39" spans="1:23" ht="12.75" customHeight="1" x14ac:dyDescent="0.2">
      <c r="A39" s="357"/>
      <c r="B39" s="342" t="str">
        <f>OBVEZE!B44</f>
        <v>Stanje obveza na kraju izvještajnog razdoblja (šifre V001+V002-V004) i (šifre V007+V009)</v>
      </c>
      <c r="C39" s="343"/>
      <c r="D39" s="343"/>
      <c r="E39" s="343"/>
      <c r="F39" s="344"/>
      <c r="G39" s="127" t="str">
        <f>OBVEZE!C44</f>
        <v>V006</v>
      </c>
      <c r="H39" s="275" t="s">
        <v>1993</v>
      </c>
      <c r="I39" s="275">
        <f>OBVEZE!D44</f>
        <v>118476.39000000001</v>
      </c>
      <c r="J39" s="5"/>
      <c r="K39" s="5"/>
      <c r="L39" s="5"/>
      <c r="M39" s="5"/>
      <c r="N39" s="5"/>
      <c r="O39" s="5"/>
      <c r="P39" s="5"/>
      <c r="Q39" s="5"/>
      <c r="R39" s="5"/>
      <c r="S39" s="5"/>
      <c r="T39" s="5"/>
      <c r="U39" s="5"/>
      <c r="V39" s="5"/>
      <c r="W39" s="5"/>
    </row>
    <row r="40" spans="1:23" ht="12.75" customHeight="1" x14ac:dyDescent="0.2">
      <c r="A40" s="357"/>
      <c r="B40" s="342" t="str">
        <f>OBVEZE!B45</f>
        <v>Stanje dospjelih obveza na kraju izvještajnog razdoblja (šifre V008+D23+D24 + 'D dio 25,26' + D27)</v>
      </c>
      <c r="C40" s="343"/>
      <c r="D40" s="343"/>
      <c r="E40" s="343"/>
      <c r="F40" s="344"/>
      <c r="G40" s="127" t="str">
        <f>OBVEZE!C45</f>
        <v>V007</v>
      </c>
      <c r="H40" s="275" t="s">
        <v>1993</v>
      </c>
      <c r="I40" s="275">
        <f>OBVEZE!D45</f>
        <v>5954.04</v>
      </c>
      <c r="J40" s="5"/>
      <c r="K40" s="5"/>
      <c r="L40" s="5"/>
      <c r="M40" s="5"/>
      <c r="N40" s="5"/>
      <c r="O40" s="5"/>
      <c r="P40" s="5"/>
      <c r="Q40" s="5"/>
      <c r="R40" s="5"/>
      <c r="S40" s="5"/>
      <c r="T40" s="5"/>
      <c r="U40" s="5"/>
      <c r="V40" s="5"/>
      <c r="W40" s="5"/>
    </row>
    <row r="41" spans="1:23" ht="12.75" customHeight="1" x14ac:dyDescent="0.2">
      <c r="A41" s="358"/>
      <c r="B41" s="345" t="str">
        <f>OBVEZE!B104</f>
        <v>Stanje nedospjelih obveza na kraju izvještajnog razdoblja (šifre V010 + ND23 + ND24 + 'ND dio 25,26' + ND27)</v>
      </c>
      <c r="C41" s="346"/>
      <c r="D41" s="346"/>
      <c r="E41" s="346"/>
      <c r="F41" s="347"/>
      <c r="G41" s="128" t="str">
        <f>OBVEZE!C104</f>
        <v>V009</v>
      </c>
      <c r="H41" s="276" t="s">
        <v>1993</v>
      </c>
      <c r="I41" s="276">
        <f>OBVEZE!D104</f>
        <v>112522.35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1994</v>
      </c>
      <c r="F44" s="351"/>
      <c r="G44" s="229"/>
      <c r="H44" s="352" t="s">
        <v>1995</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156" priority="3" operator="equal">
      <formula>"DA"</formula>
    </cfRule>
  </conditionalFormatting>
  <conditionalFormatting sqref="I7:I12">
    <cfRule type="cellIs" dxfId="155" priority="2" operator="notEqual">
      <formula>"Nema"</formula>
    </cfRule>
  </conditionalFormatting>
  <conditionalFormatting sqref="I13">
    <cfRule type="cellIs" dxfId="15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404" zoomScaleNormal="100" workbookViewId="0">
      <selection activeCell="E152" sqref="E152:F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5" t="s">
        <v>6</v>
      </c>
      <c r="B2" s="376"/>
      <c r="C2" s="376"/>
      <c r="D2" s="376"/>
      <c r="E2" s="376"/>
      <c r="F2" s="37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7" t="s">
        <v>14</v>
      </c>
      <c r="B5" s="378"/>
      <c r="C5" s="166"/>
      <c r="D5" s="52"/>
      <c r="E5" s="52"/>
      <c r="F5" s="44"/>
    </row>
    <row r="6" spans="1:24" ht="12.75" customHeight="1" x14ac:dyDescent="0.2">
      <c r="A6" s="63">
        <v>6</v>
      </c>
      <c r="B6" s="220" t="s">
        <v>15</v>
      </c>
      <c r="C6" s="247" t="s">
        <v>16</v>
      </c>
      <c r="D6" s="60">
        <f>D7+D43+D49+D82+D106+D125+D134+D140</f>
        <v>766343.81</v>
      </c>
      <c r="E6" s="60">
        <f>E7+E43+E49+E82+E106+E125+E134+E140</f>
        <v>807279.2</v>
      </c>
      <c r="F6" s="45">
        <f t="shared" ref="F6:F132" si="0">IF(D6&lt;&gt;0,IF(E6/D6&gt;=100,"&gt;&gt;100",E6/D6*100),"-")</f>
        <v>105.34164815658913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694592.26</v>
      </c>
      <c r="E49" s="60">
        <f>E50+E53+E58+E61+E64+E68+E71+E74+E77</f>
        <v>723790.62999999989</v>
      </c>
      <c r="F49" s="45">
        <f t="shared" si="0"/>
        <v>104.20367051023574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4">
        <v>0</v>
      </c>
      <c r="F67" s="71" t="str">
        <f t="shared" si="0"/>
        <v>-</v>
      </c>
    </row>
    <row r="68" spans="1:6" ht="24" x14ac:dyDescent="0.2">
      <c r="A68" s="63" t="s">
        <v>139</v>
      </c>
      <c r="B68" s="183" t="s">
        <v>140</v>
      </c>
      <c r="C68" s="247" t="s">
        <v>139</v>
      </c>
      <c r="D68" s="60">
        <f t="shared" ref="D68:E68" si="11">SUM(D69:D70)</f>
        <v>672697.85</v>
      </c>
      <c r="E68" s="60">
        <f t="shared" si="11"/>
        <v>701244.69</v>
      </c>
      <c r="F68" s="45">
        <f t="shared" si="0"/>
        <v>104.24363479086487</v>
      </c>
    </row>
    <row r="69" spans="1:6" ht="12.75" customHeight="1" x14ac:dyDescent="0.2">
      <c r="A69" s="63" t="s">
        <v>141</v>
      </c>
      <c r="B69" s="64" t="s">
        <v>142</v>
      </c>
      <c r="C69" s="247" t="s">
        <v>141</v>
      </c>
      <c r="D69" s="194">
        <v>672697.85</v>
      </c>
      <c r="E69" s="194">
        <v>701244.69</v>
      </c>
      <c r="F69" s="45">
        <f t="shared" si="0"/>
        <v>104.24363479086487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21894.41</v>
      </c>
      <c r="E77" s="60">
        <f t="shared" si="14"/>
        <v>22545.940000000002</v>
      </c>
      <c r="F77" s="45">
        <f t="shared" si="0"/>
        <v>102.97578240290559</v>
      </c>
    </row>
    <row r="78" spans="1:6" ht="12.75" customHeight="1" x14ac:dyDescent="0.2">
      <c r="A78" s="63">
        <v>6391</v>
      </c>
      <c r="B78" s="64" t="s">
        <v>159</v>
      </c>
      <c r="C78" s="247" t="s">
        <v>160</v>
      </c>
      <c r="D78" s="194">
        <v>14792.59</v>
      </c>
      <c r="E78" s="194">
        <v>7253.84</v>
      </c>
      <c r="F78" s="45">
        <f t="shared" si="0"/>
        <v>49.036984057558548</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7101.82</v>
      </c>
      <c r="E80" s="194">
        <v>15292.1</v>
      </c>
      <c r="F80" s="45">
        <f t="shared" si="0"/>
        <v>215.32649377201901</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67.010000000000005</v>
      </c>
      <c r="E82" s="60">
        <f t="shared" si="15"/>
        <v>94.37</v>
      </c>
      <c r="F82" s="45">
        <f t="shared" si="0"/>
        <v>140.82972690643189</v>
      </c>
    </row>
    <row r="83" spans="1:6" ht="12.75" customHeight="1" x14ac:dyDescent="0.2">
      <c r="A83" s="63">
        <v>641</v>
      </c>
      <c r="B83" s="64" t="s">
        <v>169</v>
      </c>
      <c r="C83" s="247" t="s">
        <v>170</v>
      </c>
      <c r="D83" s="60">
        <f t="shared" ref="D83:E83" si="16">SUM(D84:D90)</f>
        <v>67.010000000000005</v>
      </c>
      <c r="E83" s="60">
        <f t="shared" si="16"/>
        <v>94.37</v>
      </c>
      <c r="F83" s="45">
        <f t="shared" si="0"/>
        <v>140.82972690643189</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67.010000000000005</v>
      </c>
      <c r="E85" s="194">
        <v>94.37</v>
      </c>
      <c r="F85" s="45">
        <f t="shared" si="0"/>
        <v>140.82972690643189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1">
        <f>D107+D112+D120+D124</f>
        <v>16039.41</v>
      </c>
      <c r="E106" s="331">
        <f>E107+E112+E120+E124</f>
        <v>19437.8</v>
      </c>
      <c r="F106" s="71">
        <f t="shared" si="0"/>
        <v>121.18774942469828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16039.41</v>
      </c>
      <c r="E112" s="60">
        <f t="shared" si="20"/>
        <v>19437.8</v>
      </c>
      <c r="F112" s="45">
        <f t="shared" si="0"/>
        <v>121.18774942469828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16039.41</v>
      </c>
      <c r="E117" s="194">
        <v>19437.8</v>
      </c>
      <c r="F117" s="45">
        <f t="shared" si="0"/>
        <v>121.18774942469828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4">
        <v>0</v>
      </c>
      <c r="F124" s="71" t="str">
        <f t="shared" si="0"/>
        <v>-</v>
      </c>
    </row>
    <row r="125" spans="1:6" ht="24" x14ac:dyDescent="0.2">
      <c r="A125" s="63">
        <v>66</v>
      </c>
      <c r="B125" s="182" t="s">
        <v>253</v>
      </c>
      <c r="C125" s="247" t="s">
        <v>254</v>
      </c>
      <c r="D125" s="60">
        <f t="shared" ref="D125:E125" si="22">D126+D129</f>
        <v>1326.5700000000002</v>
      </c>
      <c r="E125" s="60">
        <f t="shared" si="22"/>
        <v>1300.77</v>
      </c>
      <c r="F125" s="45">
        <f t="shared" si="0"/>
        <v>98.055134670616695</v>
      </c>
    </row>
    <row r="126" spans="1:6" ht="12.75" customHeight="1" x14ac:dyDescent="0.2">
      <c r="A126" s="63">
        <v>661</v>
      </c>
      <c r="B126" s="65" t="s">
        <v>255</v>
      </c>
      <c r="C126" s="247" t="s">
        <v>256</v>
      </c>
      <c r="D126" s="60">
        <f t="shared" ref="D126:E126" si="23">SUM(D127:D128)</f>
        <v>784.57</v>
      </c>
      <c r="E126" s="60">
        <f t="shared" si="23"/>
        <v>1300.77</v>
      </c>
      <c r="F126" s="45">
        <f t="shared" si="0"/>
        <v>165.79400180990859</v>
      </c>
    </row>
    <row r="127" spans="1:6" ht="12.75" customHeight="1" x14ac:dyDescent="0.2">
      <c r="A127" s="63">
        <v>6614</v>
      </c>
      <c r="B127" s="65" t="s">
        <v>257</v>
      </c>
      <c r="C127" s="247" t="s">
        <v>258</v>
      </c>
      <c r="D127" s="194">
        <v>784.57</v>
      </c>
      <c r="E127" s="194">
        <v>750.77</v>
      </c>
      <c r="F127" s="45">
        <f t="shared" si="0"/>
        <v>95.691907669169083</v>
      </c>
    </row>
    <row r="128" spans="1:6" ht="12.75" customHeight="1" x14ac:dyDescent="0.2">
      <c r="A128" s="63">
        <v>6615</v>
      </c>
      <c r="B128" s="65" t="s">
        <v>259</v>
      </c>
      <c r="C128" s="247" t="s">
        <v>260</v>
      </c>
      <c r="D128" s="194">
        <v>0</v>
      </c>
      <c r="E128" s="194">
        <v>550</v>
      </c>
      <c r="F128" s="45" t="str">
        <f t="shared" si="0"/>
        <v>-</v>
      </c>
    </row>
    <row r="129" spans="1:6" ht="36" x14ac:dyDescent="0.2">
      <c r="A129" s="63">
        <v>663</v>
      </c>
      <c r="B129" s="182" t="s">
        <v>261</v>
      </c>
      <c r="C129" s="247" t="s">
        <v>262</v>
      </c>
      <c r="D129" s="60">
        <f t="shared" ref="D129:E129" si="24">SUM(D130:D133)</f>
        <v>542</v>
      </c>
      <c r="E129" s="60">
        <f t="shared" si="24"/>
        <v>0</v>
      </c>
      <c r="F129" s="45">
        <f t="shared" si="0"/>
        <v>0</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542</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54318.559999999998</v>
      </c>
      <c r="E134" s="60">
        <f t="shared" si="25"/>
        <v>62655.630000000005</v>
      </c>
      <c r="F134" s="45">
        <f t="shared" ref="F134:F229" si="26">IF(D134&lt;&gt;0,IF(E134/D134&gt;=100,"&gt;&gt;100",E134/D134*100),"-")</f>
        <v>115.34847389179686</v>
      </c>
    </row>
    <row r="135" spans="1:6" ht="24" x14ac:dyDescent="0.2">
      <c r="A135" s="63">
        <v>671</v>
      </c>
      <c r="B135" s="182" t="s">
        <v>273</v>
      </c>
      <c r="C135" s="247" t="s">
        <v>274</v>
      </c>
      <c r="D135" s="60">
        <f t="shared" ref="D135:E135" si="27">SUM(D136:D138)</f>
        <v>54318.559999999998</v>
      </c>
      <c r="E135" s="60">
        <f t="shared" si="27"/>
        <v>62655.630000000005</v>
      </c>
      <c r="F135" s="45">
        <f t="shared" si="26"/>
        <v>115.34847389179686</v>
      </c>
    </row>
    <row r="136" spans="1:6" ht="12.75" customHeight="1" x14ac:dyDescent="0.2">
      <c r="A136" s="63">
        <v>6711</v>
      </c>
      <c r="B136" s="65" t="s">
        <v>275</v>
      </c>
      <c r="C136" s="247" t="s">
        <v>276</v>
      </c>
      <c r="D136" s="194">
        <v>53640.56</v>
      </c>
      <c r="E136" s="194">
        <v>59542.16</v>
      </c>
      <c r="F136" s="45">
        <f t="shared" si="26"/>
        <v>111.00212227463697</v>
      </c>
    </row>
    <row r="137" spans="1:6" ht="24" x14ac:dyDescent="0.2">
      <c r="A137" s="63">
        <v>6712</v>
      </c>
      <c r="B137" s="182" t="s">
        <v>277</v>
      </c>
      <c r="C137" s="247" t="s">
        <v>278</v>
      </c>
      <c r="D137" s="194">
        <v>678</v>
      </c>
      <c r="E137" s="194">
        <v>3113.47</v>
      </c>
      <c r="F137" s="45">
        <f t="shared" si="26"/>
        <v>459.21386430678461</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848341.34</v>
      </c>
      <c r="E152" s="60">
        <f>E153+E164+E202+E221+E230+E262+E273</f>
        <v>805925.40000000014</v>
      </c>
      <c r="F152" s="45">
        <f t="shared" si="26"/>
        <v>95.000132847469175</v>
      </c>
    </row>
    <row r="153" spans="1:6" ht="12.75" customHeight="1" x14ac:dyDescent="0.2">
      <c r="A153" s="63">
        <v>31</v>
      </c>
      <c r="B153" s="64" t="s">
        <v>308</v>
      </c>
      <c r="C153" s="247" t="s">
        <v>3</v>
      </c>
      <c r="D153" s="60">
        <f t="shared" ref="D153:E153" si="30">D154+D159+D160</f>
        <v>732674.36</v>
      </c>
      <c r="E153" s="60">
        <f t="shared" si="30"/>
        <v>673388.41</v>
      </c>
      <c r="F153" s="45">
        <f t="shared" si="26"/>
        <v>91.908281054082479</v>
      </c>
    </row>
    <row r="154" spans="1:6" ht="12.75" customHeight="1" x14ac:dyDescent="0.2">
      <c r="A154" s="63">
        <v>311</v>
      </c>
      <c r="B154" s="64" t="s">
        <v>309</v>
      </c>
      <c r="C154" s="247" t="s">
        <v>310</v>
      </c>
      <c r="D154" s="60">
        <f t="shared" ref="D154:E154" si="31">SUM(D155:D158)</f>
        <v>607911.93000000005</v>
      </c>
      <c r="E154" s="60">
        <f t="shared" si="31"/>
        <v>558043.49</v>
      </c>
      <c r="F154" s="45">
        <f t="shared" si="26"/>
        <v>91.79676569268841</v>
      </c>
    </row>
    <row r="155" spans="1:6" ht="12.75" customHeight="1" x14ac:dyDescent="0.2">
      <c r="A155" s="63">
        <v>3111</v>
      </c>
      <c r="B155" s="64" t="s">
        <v>311</v>
      </c>
      <c r="C155" s="247" t="s">
        <v>312</v>
      </c>
      <c r="D155" s="194">
        <v>607911.93000000005</v>
      </c>
      <c r="E155" s="194">
        <v>558043.49</v>
      </c>
      <c r="F155" s="45">
        <f t="shared" si="26"/>
        <v>91.79676569268841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24269.85</v>
      </c>
      <c r="E159" s="194">
        <v>23173.91</v>
      </c>
      <c r="F159" s="45">
        <f t="shared" si="26"/>
        <v>95.484356104384659</v>
      </c>
    </row>
    <row r="160" spans="1:6" ht="12.75" customHeight="1" x14ac:dyDescent="0.2">
      <c r="A160" s="63">
        <v>313</v>
      </c>
      <c r="B160" s="65" t="s">
        <v>321</v>
      </c>
      <c r="C160" s="247" t="s">
        <v>322</v>
      </c>
      <c r="D160" s="60">
        <f t="shared" ref="D160:E160" si="32">SUM(D161:D163)</f>
        <v>100492.58</v>
      </c>
      <c r="E160" s="60">
        <f t="shared" si="32"/>
        <v>92171.01</v>
      </c>
      <c r="F160" s="45">
        <f t="shared" si="26"/>
        <v>91.71921946874086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100492.58</v>
      </c>
      <c r="E162" s="194">
        <v>92171.01</v>
      </c>
      <c r="F162" s="45">
        <f t="shared" si="26"/>
        <v>91.71921946874086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114631.31999999999</v>
      </c>
      <c r="E164" s="60">
        <f>E165+E170+E178+E188+E189+E194</f>
        <v>131638.43000000002</v>
      </c>
      <c r="F164" s="45">
        <f t="shared" si="26"/>
        <v>114.83635536954475</v>
      </c>
    </row>
    <row r="165" spans="1:6" ht="12.75" customHeight="1" x14ac:dyDescent="0.2">
      <c r="A165" s="63">
        <v>321</v>
      </c>
      <c r="B165" s="64" t="s">
        <v>331</v>
      </c>
      <c r="C165" s="247" t="s">
        <v>332</v>
      </c>
      <c r="D165" s="60">
        <f t="shared" ref="D165:E165" si="33">SUM(D166:D169)</f>
        <v>21141.46</v>
      </c>
      <c r="E165" s="60">
        <f t="shared" si="33"/>
        <v>22521.97</v>
      </c>
      <c r="F165" s="45">
        <f t="shared" si="26"/>
        <v>106.52987069010371</v>
      </c>
    </row>
    <row r="166" spans="1:6" ht="12.75" customHeight="1" x14ac:dyDescent="0.2">
      <c r="A166" s="63">
        <v>3211</v>
      </c>
      <c r="B166" s="64" t="s">
        <v>333</v>
      </c>
      <c r="C166" s="247" t="s">
        <v>334</v>
      </c>
      <c r="D166" s="194">
        <v>4574.3999999999996</v>
      </c>
      <c r="E166" s="194">
        <v>5959.1</v>
      </c>
      <c r="F166" s="45">
        <f t="shared" si="26"/>
        <v>130.27063658621898</v>
      </c>
    </row>
    <row r="167" spans="1:6" ht="12.75" customHeight="1" x14ac:dyDescent="0.2">
      <c r="A167" s="63">
        <v>3212</v>
      </c>
      <c r="B167" s="64" t="s">
        <v>335</v>
      </c>
      <c r="C167" s="247" t="s">
        <v>336</v>
      </c>
      <c r="D167" s="194">
        <v>16198.06</v>
      </c>
      <c r="E167" s="194">
        <v>15655.87</v>
      </c>
      <c r="F167" s="45">
        <f t="shared" si="26"/>
        <v>96.652747304306814</v>
      </c>
    </row>
    <row r="168" spans="1:6" ht="12.75" customHeight="1" x14ac:dyDescent="0.2">
      <c r="A168" s="63">
        <v>3213</v>
      </c>
      <c r="B168" s="64" t="s">
        <v>337</v>
      </c>
      <c r="C168" s="247" t="s">
        <v>338</v>
      </c>
      <c r="D168" s="194">
        <v>160</v>
      </c>
      <c r="E168" s="194">
        <v>616.5</v>
      </c>
      <c r="F168" s="45">
        <f t="shared" si="26"/>
        <v>385.3125</v>
      </c>
    </row>
    <row r="169" spans="1:6" ht="12.75" customHeight="1" x14ac:dyDescent="0.2">
      <c r="A169" s="63">
        <v>3214</v>
      </c>
      <c r="B169" s="64" t="s">
        <v>339</v>
      </c>
      <c r="C169" s="247" t="s">
        <v>340</v>
      </c>
      <c r="D169" s="194">
        <v>209</v>
      </c>
      <c r="E169" s="194">
        <v>290.5</v>
      </c>
      <c r="F169" s="45">
        <f t="shared" si="26"/>
        <v>138.99521531100478</v>
      </c>
    </row>
    <row r="170" spans="1:6" ht="12.75" customHeight="1" x14ac:dyDescent="0.2">
      <c r="A170" s="63">
        <v>322</v>
      </c>
      <c r="B170" s="64" t="s">
        <v>341</v>
      </c>
      <c r="C170" s="247" t="s">
        <v>342</v>
      </c>
      <c r="D170" s="60">
        <f t="shared" ref="D170:E170" si="34">SUM(D171:D177)</f>
        <v>72014.510000000009</v>
      </c>
      <c r="E170" s="60">
        <f t="shared" si="34"/>
        <v>75450.170000000013</v>
      </c>
      <c r="F170" s="45">
        <f t="shared" si="26"/>
        <v>104.77078855358455</v>
      </c>
    </row>
    <row r="171" spans="1:6" ht="12.75" customHeight="1" x14ac:dyDescent="0.2">
      <c r="A171" s="63">
        <v>3221</v>
      </c>
      <c r="B171" s="64" t="s">
        <v>343</v>
      </c>
      <c r="C171" s="247" t="s">
        <v>344</v>
      </c>
      <c r="D171" s="194">
        <v>8062.84</v>
      </c>
      <c r="E171" s="194">
        <v>10442.43</v>
      </c>
      <c r="F171" s="45">
        <f t="shared" si="26"/>
        <v>129.51304999231041</v>
      </c>
    </row>
    <row r="172" spans="1:6" ht="12.75" customHeight="1" x14ac:dyDescent="0.2">
      <c r="A172" s="63">
        <v>3222</v>
      </c>
      <c r="B172" s="64" t="s">
        <v>345</v>
      </c>
      <c r="C172" s="247" t="s">
        <v>346</v>
      </c>
      <c r="D172" s="194">
        <v>41404.21</v>
      </c>
      <c r="E172" s="194">
        <v>39970.97</v>
      </c>
      <c r="F172" s="45">
        <f t="shared" si="26"/>
        <v>96.538419643799514</v>
      </c>
    </row>
    <row r="173" spans="1:6" ht="12.75" customHeight="1" x14ac:dyDescent="0.2">
      <c r="A173" s="63">
        <v>3223</v>
      </c>
      <c r="B173" s="65" t="s">
        <v>347</v>
      </c>
      <c r="C173" s="247" t="s">
        <v>348</v>
      </c>
      <c r="D173" s="194">
        <v>17391.310000000001</v>
      </c>
      <c r="E173" s="194">
        <v>18705.95</v>
      </c>
      <c r="F173" s="45">
        <f t="shared" si="26"/>
        <v>107.5591775432673</v>
      </c>
    </row>
    <row r="174" spans="1:6" ht="12.75" customHeight="1" x14ac:dyDescent="0.2">
      <c r="A174" s="63">
        <v>3224</v>
      </c>
      <c r="B174" s="65" t="s">
        <v>349</v>
      </c>
      <c r="C174" s="247" t="s">
        <v>350</v>
      </c>
      <c r="D174" s="194">
        <v>2536.88</v>
      </c>
      <c r="E174" s="194">
        <v>3616.76</v>
      </c>
      <c r="F174" s="45">
        <f t="shared" si="26"/>
        <v>142.56724795812178</v>
      </c>
    </row>
    <row r="175" spans="1:6" ht="12.75" customHeight="1" x14ac:dyDescent="0.2">
      <c r="A175" s="63">
        <v>3225</v>
      </c>
      <c r="B175" s="65" t="s">
        <v>351</v>
      </c>
      <c r="C175" s="247" t="s">
        <v>352</v>
      </c>
      <c r="D175" s="194">
        <v>2619.27</v>
      </c>
      <c r="E175" s="194">
        <v>1016.82</v>
      </c>
      <c r="F175" s="45">
        <f t="shared" si="26"/>
        <v>38.820740129883518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1697.24</v>
      </c>
      <c r="F177" s="45" t="str">
        <f t="shared" si="26"/>
        <v>-</v>
      </c>
    </row>
    <row r="178" spans="1:6" ht="12.75" customHeight="1" x14ac:dyDescent="0.2">
      <c r="A178" s="63">
        <v>323</v>
      </c>
      <c r="B178" s="65" t="s">
        <v>357</v>
      </c>
      <c r="C178" s="247" t="s">
        <v>358</v>
      </c>
      <c r="D178" s="60">
        <f t="shared" ref="D178:E178" si="35">SUM(D179:D187)</f>
        <v>17315.090000000004</v>
      </c>
      <c r="E178" s="60">
        <f t="shared" si="35"/>
        <v>23359.499999999996</v>
      </c>
      <c r="F178" s="45">
        <f t="shared" si="26"/>
        <v>134.90833717872673</v>
      </c>
    </row>
    <row r="179" spans="1:6" ht="12.75" customHeight="1" x14ac:dyDescent="0.2">
      <c r="A179" s="63">
        <v>3231</v>
      </c>
      <c r="B179" s="65" t="s">
        <v>359</v>
      </c>
      <c r="C179" s="247" t="s">
        <v>360</v>
      </c>
      <c r="D179" s="194">
        <v>2792.32</v>
      </c>
      <c r="E179" s="194">
        <v>3493.92</v>
      </c>
      <c r="F179" s="45">
        <f t="shared" si="26"/>
        <v>125.12606005042402</v>
      </c>
    </row>
    <row r="180" spans="1:6" ht="12.75" customHeight="1" x14ac:dyDescent="0.2">
      <c r="A180" s="63">
        <v>3232</v>
      </c>
      <c r="B180" s="65" t="s">
        <v>361</v>
      </c>
      <c r="C180" s="247" t="s">
        <v>362</v>
      </c>
      <c r="D180" s="194">
        <v>4623.79</v>
      </c>
      <c r="E180" s="194">
        <v>7790.63</v>
      </c>
      <c r="F180" s="45">
        <f t="shared" si="26"/>
        <v>168.4901347163258</v>
      </c>
    </row>
    <row r="181" spans="1:6" ht="12.75" customHeight="1" x14ac:dyDescent="0.2">
      <c r="A181" s="63">
        <v>3233</v>
      </c>
      <c r="B181" s="65" t="s">
        <v>363</v>
      </c>
      <c r="C181" s="247" t="s">
        <v>364</v>
      </c>
      <c r="D181" s="194">
        <v>241.25</v>
      </c>
      <c r="E181" s="194">
        <v>1353.22</v>
      </c>
      <c r="F181" s="45">
        <f t="shared" si="26"/>
        <v>560.92020725388602</v>
      </c>
    </row>
    <row r="182" spans="1:6" ht="12.75" customHeight="1" x14ac:dyDescent="0.2">
      <c r="A182" s="63">
        <v>3234</v>
      </c>
      <c r="B182" s="65" t="s">
        <v>365</v>
      </c>
      <c r="C182" s="247" t="s">
        <v>366</v>
      </c>
      <c r="D182" s="194">
        <v>3385.7</v>
      </c>
      <c r="E182" s="194">
        <v>3604.4</v>
      </c>
      <c r="F182" s="45">
        <f t="shared" si="26"/>
        <v>106.45952092624864</v>
      </c>
    </row>
    <row r="183" spans="1:6" ht="12.75" customHeight="1" x14ac:dyDescent="0.2">
      <c r="A183" s="63">
        <v>3235</v>
      </c>
      <c r="B183" s="64" t="s">
        <v>367</v>
      </c>
      <c r="C183" s="247" t="s">
        <v>368</v>
      </c>
      <c r="D183" s="194">
        <v>49.32</v>
      </c>
      <c r="E183" s="194">
        <v>49.32</v>
      </c>
      <c r="F183" s="45">
        <f t="shared" si="26"/>
        <v>100</v>
      </c>
    </row>
    <row r="184" spans="1:6" ht="12.75" customHeight="1" x14ac:dyDescent="0.2">
      <c r="A184" s="63">
        <v>3236</v>
      </c>
      <c r="B184" s="64" t="s">
        <v>369</v>
      </c>
      <c r="C184" s="247" t="s">
        <v>370</v>
      </c>
      <c r="D184" s="194">
        <v>379.79</v>
      </c>
      <c r="E184" s="194">
        <v>4559.8999999999996</v>
      </c>
      <c r="F184" s="45">
        <f t="shared" si="26"/>
        <v>1200.6371942389214</v>
      </c>
    </row>
    <row r="185" spans="1:6" ht="12.75" customHeight="1" x14ac:dyDescent="0.2">
      <c r="A185" s="63">
        <v>3237</v>
      </c>
      <c r="B185" s="64" t="s">
        <v>371</v>
      </c>
      <c r="C185" s="247" t="s">
        <v>372</v>
      </c>
      <c r="D185" s="194">
        <v>942.3</v>
      </c>
      <c r="E185" s="194">
        <v>760</v>
      </c>
      <c r="F185" s="45">
        <f t="shared" si="26"/>
        <v>80.65371962220101</v>
      </c>
    </row>
    <row r="186" spans="1:6" ht="12.75" customHeight="1" x14ac:dyDescent="0.2">
      <c r="A186" s="63">
        <v>3238</v>
      </c>
      <c r="B186" s="64" t="s">
        <v>373</v>
      </c>
      <c r="C186" s="247" t="s">
        <v>374</v>
      </c>
      <c r="D186" s="194">
        <v>570.12</v>
      </c>
      <c r="E186" s="194">
        <v>991.85</v>
      </c>
      <c r="F186" s="45">
        <f t="shared" si="26"/>
        <v>173.97214621483198</v>
      </c>
    </row>
    <row r="187" spans="1:6" ht="12.75" customHeight="1" x14ac:dyDescent="0.2">
      <c r="A187" s="63">
        <v>3239</v>
      </c>
      <c r="B187" s="64" t="s">
        <v>375</v>
      </c>
      <c r="C187" s="247" t="s">
        <v>376</v>
      </c>
      <c r="D187" s="194">
        <v>4330.5</v>
      </c>
      <c r="E187" s="194">
        <v>756.26</v>
      </c>
      <c r="F187" s="45">
        <f t="shared" si="26"/>
        <v>17.463572335757995</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4">
        <v>0</v>
      </c>
      <c r="F190" s="71" t="str">
        <f>IF(D190&lt;&gt;0,IF(E190/D190&gt;=100,"&gt;&gt;100",E190/D190*100),"-")</f>
        <v>-</v>
      </c>
    </row>
    <row r="191" spans="1:6" ht="12.75" customHeight="1" x14ac:dyDescent="0.2">
      <c r="A191" s="70" t="s">
        <v>383</v>
      </c>
      <c r="B191" s="65" t="s">
        <v>384</v>
      </c>
      <c r="C191" s="277" t="s">
        <v>383</v>
      </c>
      <c r="D191" s="192">
        <v>0</v>
      </c>
      <c r="E191" s="194">
        <v>0</v>
      </c>
      <c r="F191" s="71" t="str">
        <f>IF(D191&lt;&gt;0,IF(E191/D191&gt;=100,"&gt;&gt;100",E191/D191*100),"-")</f>
        <v>-</v>
      </c>
    </row>
    <row r="192" spans="1:6" ht="12.75" customHeight="1" x14ac:dyDescent="0.2">
      <c r="A192" s="70" t="s">
        <v>385</v>
      </c>
      <c r="B192" s="65" t="s">
        <v>386</v>
      </c>
      <c r="C192" s="277" t="s">
        <v>385</v>
      </c>
      <c r="D192" s="192">
        <v>0</v>
      </c>
      <c r="E192" s="194">
        <v>0</v>
      </c>
      <c r="F192" s="71" t="str">
        <f>IF(D192&lt;&gt;0,IF(E192/D192&gt;=100,"&gt;&gt;100",E192/D192*100),"-")</f>
        <v>-</v>
      </c>
    </row>
    <row r="193" spans="1:6" ht="12.75" customHeight="1" x14ac:dyDescent="0.2">
      <c r="A193" s="70" t="s">
        <v>387</v>
      </c>
      <c r="B193" s="65" t="s">
        <v>388</v>
      </c>
      <c r="C193" s="277" t="s">
        <v>387</v>
      </c>
      <c r="D193" s="192">
        <v>0</v>
      </c>
      <c r="E193" s="194">
        <v>0</v>
      </c>
      <c r="F193" s="71" t="str">
        <f>IF(D193&lt;&gt;0,IF(E193/D193&gt;=100,"&gt;&gt;100",E193/D193*100),"-")</f>
        <v>-</v>
      </c>
    </row>
    <row r="194" spans="1:6" ht="12.75" customHeight="1" x14ac:dyDescent="0.2">
      <c r="A194" s="63">
        <v>329</v>
      </c>
      <c r="B194" s="64" t="s">
        <v>389</v>
      </c>
      <c r="C194" s="247" t="s">
        <v>390</v>
      </c>
      <c r="D194" s="60">
        <f t="shared" ref="D194:E194" si="36">SUM(D195:D201)</f>
        <v>4160.26</v>
      </c>
      <c r="E194" s="60">
        <f t="shared" si="36"/>
        <v>10306.789999999999</v>
      </c>
      <c r="F194" s="45">
        <f t="shared" si="26"/>
        <v>247.74389100681202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604.14</v>
      </c>
      <c r="E196" s="194">
        <v>302.07</v>
      </c>
      <c r="F196" s="45">
        <f t="shared" si="26"/>
        <v>50</v>
      </c>
    </row>
    <row r="197" spans="1:6" ht="12.75" customHeight="1" x14ac:dyDescent="0.2">
      <c r="A197" s="63">
        <v>3293</v>
      </c>
      <c r="B197" s="64" t="s">
        <v>395</v>
      </c>
      <c r="C197" s="247" t="s">
        <v>396</v>
      </c>
      <c r="D197" s="194">
        <v>490.15</v>
      </c>
      <c r="E197" s="194">
        <v>520.80999999999995</v>
      </c>
      <c r="F197" s="45">
        <f t="shared" si="26"/>
        <v>106.25522799143118</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127.44</v>
      </c>
      <c r="E199" s="194">
        <v>258.17</v>
      </c>
      <c r="F199" s="45">
        <f t="shared" si="26"/>
        <v>202.58160703075961</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2938.53</v>
      </c>
      <c r="E201" s="194">
        <v>9225.74</v>
      </c>
      <c r="F201" s="45">
        <f t="shared" si="26"/>
        <v>313.95765910165966</v>
      </c>
    </row>
    <row r="202" spans="1:6" ht="12.75" customHeight="1" x14ac:dyDescent="0.2">
      <c r="A202" s="63">
        <v>34</v>
      </c>
      <c r="B202" s="183" t="s">
        <v>405</v>
      </c>
      <c r="C202" s="247" t="s">
        <v>406</v>
      </c>
      <c r="D202" s="60">
        <f t="shared" ref="D202:E202" si="37">D203+D208+D216</f>
        <v>458.16</v>
      </c>
      <c r="E202" s="60">
        <f t="shared" si="37"/>
        <v>338.56</v>
      </c>
      <c r="F202" s="45">
        <f t="shared" si="26"/>
        <v>73.895582329317264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458.16</v>
      </c>
      <c r="E216" s="60">
        <f t="shared" si="40"/>
        <v>338.56</v>
      </c>
      <c r="F216" s="45">
        <f t="shared" si="26"/>
        <v>73.895582329317264</v>
      </c>
    </row>
    <row r="217" spans="1:6" ht="12.75" customHeight="1" x14ac:dyDescent="0.2">
      <c r="A217" s="63">
        <v>3431</v>
      </c>
      <c r="B217" s="182" t="s">
        <v>435</v>
      </c>
      <c r="C217" s="247" t="s">
        <v>436</v>
      </c>
      <c r="D217" s="194">
        <v>458.16</v>
      </c>
      <c r="E217" s="194">
        <v>338.56</v>
      </c>
      <c r="F217" s="45">
        <f t="shared" si="26"/>
        <v>73.895582329317264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4">
        <v>0</v>
      </c>
      <c r="F243" s="71" t="str">
        <f t="shared" si="44"/>
        <v>-</v>
      </c>
    </row>
    <row r="244" spans="1:6" ht="12" x14ac:dyDescent="0.2">
      <c r="A244" s="70" t="s">
        <v>488</v>
      </c>
      <c r="B244" s="65" t="s">
        <v>135</v>
      </c>
      <c r="C244" s="277" t="s">
        <v>488</v>
      </c>
      <c r="D244" s="192">
        <v>0</v>
      </c>
      <c r="E244" s="194">
        <v>0</v>
      </c>
      <c r="F244" s="71" t="str">
        <f t="shared" si="44"/>
        <v>-</v>
      </c>
    </row>
    <row r="245" spans="1:6" ht="12" x14ac:dyDescent="0.2">
      <c r="A245" s="70" t="s">
        <v>489</v>
      </c>
      <c r="B245" s="65" t="s">
        <v>138</v>
      </c>
      <c r="C245" s="277" t="s">
        <v>489</v>
      </c>
      <c r="D245" s="192">
        <v>0</v>
      </c>
      <c r="E245" s="194">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577.5</v>
      </c>
      <c r="E273" s="60">
        <f t="shared" si="60"/>
        <v>560</v>
      </c>
      <c r="F273" s="45">
        <f t="shared" ref="F273:F277" si="61">IF(D273&lt;&gt;0,IF(E273/D273&gt;=100,"&gt;&gt;100",E273/D273*100),"-")</f>
        <v>96.969696969696969</v>
      </c>
    </row>
    <row r="274" spans="1:6" ht="12.75" customHeight="1" x14ac:dyDescent="0.2">
      <c r="A274" s="63">
        <v>381</v>
      </c>
      <c r="B274" s="64" t="s">
        <v>540</v>
      </c>
      <c r="C274" s="247" t="s">
        <v>541</v>
      </c>
      <c r="D274" s="60">
        <f t="shared" ref="D274:E274" si="62">SUM(D275:D277)</f>
        <v>577.5</v>
      </c>
      <c r="E274" s="60">
        <f t="shared" si="62"/>
        <v>560</v>
      </c>
      <c r="F274" s="45">
        <f t="shared" si="61"/>
        <v>96.969696969696969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577.5</v>
      </c>
      <c r="E276" s="194">
        <v>560</v>
      </c>
      <c r="F276" s="45">
        <f t="shared" si="61"/>
        <v>96.969696969696969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848341.34</v>
      </c>
      <c r="E299" s="60">
        <f>E152-E297+E298</f>
        <v>805925.40000000014</v>
      </c>
      <c r="F299" s="45">
        <f t="shared" si="68"/>
        <v>95.000132847469175</v>
      </c>
    </row>
    <row r="300" spans="1:6" ht="12.75" customHeight="1" x14ac:dyDescent="0.2">
      <c r="A300" s="63" t="s">
        <v>581</v>
      </c>
      <c r="B300" s="64" t="s">
        <v>592</v>
      </c>
      <c r="C300" s="247" t="s">
        <v>593</v>
      </c>
      <c r="D300" s="60">
        <f>IF(D6&gt;=D299,D6-D299,0)</f>
        <v>0</v>
      </c>
      <c r="E300" s="60">
        <f>IF(E6&gt;=E299,E6-E299,0)</f>
        <v>1353.7999999998137</v>
      </c>
      <c r="F300" s="45" t="str">
        <f t="shared" si="68"/>
        <v>-</v>
      </c>
    </row>
    <row r="301" spans="1:6" ht="12.75" customHeight="1" x14ac:dyDescent="0.2">
      <c r="A301" s="63" t="s">
        <v>581</v>
      </c>
      <c r="B301" s="64" t="s">
        <v>594</v>
      </c>
      <c r="C301" s="247" t="s">
        <v>595</v>
      </c>
      <c r="D301" s="60">
        <f>IF(D299&gt;=D6,D299-D6,0)</f>
        <v>81997.529999999912</v>
      </c>
      <c r="E301" s="60">
        <f>IF(E299&gt;=E6,E299-E6,0)</f>
        <v>0</v>
      </c>
      <c r="F301" s="45">
        <f t="shared" si="68"/>
        <v>0</v>
      </c>
    </row>
    <row r="302" spans="1:6" ht="12.75" customHeight="1" x14ac:dyDescent="0.2">
      <c r="A302" s="63">
        <v>92211</v>
      </c>
      <c r="B302" s="64" t="s">
        <v>596</v>
      </c>
      <c r="C302" s="247" t="s">
        <v>597</v>
      </c>
      <c r="D302" s="194">
        <v>671.15</v>
      </c>
      <c r="E302" s="194">
        <v>0</v>
      </c>
      <c r="F302" s="45">
        <f t="shared" si="68"/>
        <v>0</v>
      </c>
    </row>
    <row r="303" spans="1:6" ht="12.75" customHeight="1" x14ac:dyDescent="0.2">
      <c r="A303" s="63">
        <v>92221</v>
      </c>
      <c r="B303" s="64" t="s">
        <v>598</v>
      </c>
      <c r="C303" s="247" t="s">
        <v>599</v>
      </c>
      <c r="D303" s="194">
        <v>0</v>
      </c>
      <c r="E303" s="194">
        <v>98083.69</v>
      </c>
      <c r="F303" s="45" t="str">
        <f t="shared" si="68"/>
        <v>-</v>
      </c>
    </row>
    <row r="304" spans="1:6" ht="12.75" customHeight="1" x14ac:dyDescent="0.2">
      <c r="A304" s="63">
        <v>96</v>
      </c>
      <c r="B304" s="220" t="s">
        <v>600</v>
      </c>
      <c r="C304" s="247" t="s">
        <v>601</v>
      </c>
      <c r="D304" s="194">
        <v>103452.35</v>
      </c>
      <c r="E304" s="194">
        <v>112972.2</v>
      </c>
      <c r="F304" s="45">
        <f t="shared" si="68"/>
        <v>109.20215925496133</v>
      </c>
    </row>
    <row r="305" spans="1:6" ht="12" x14ac:dyDescent="0.2">
      <c r="A305" s="63">
        <v>9661</v>
      </c>
      <c r="B305" s="220" t="s">
        <v>602</v>
      </c>
      <c r="C305" s="247" t="s">
        <v>603</v>
      </c>
      <c r="D305" s="194">
        <v>715.89</v>
      </c>
      <c r="E305" s="194">
        <v>787.92</v>
      </c>
      <c r="F305" s="45">
        <f t="shared" si="68"/>
        <v>110.06160164271046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7" t="s">
        <v>606</v>
      </c>
      <c r="B307" s="378"/>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4">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7448.5300000000007</v>
      </c>
      <c r="E360" s="60">
        <f t="shared" si="86"/>
        <v>4226.17</v>
      </c>
      <c r="F360" s="45">
        <f t="shared" si="72"/>
        <v>56.738309438238147</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7448.5300000000007</v>
      </c>
      <c r="E373" s="60">
        <f t="shared" si="90"/>
        <v>3371.17</v>
      </c>
      <c r="F373" s="45">
        <f t="shared" si="72"/>
        <v>45.259534431626101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7448.5300000000007</v>
      </c>
      <c r="E379" s="60">
        <f t="shared" si="92"/>
        <v>3371.17</v>
      </c>
      <c r="F379" s="45">
        <f t="shared" si="72"/>
        <v>45.259534431626101</v>
      </c>
    </row>
    <row r="380" spans="1:6" ht="12.75" customHeight="1" x14ac:dyDescent="0.2">
      <c r="A380" s="63">
        <v>4221</v>
      </c>
      <c r="B380" s="64" t="s">
        <v>647</v>
      </c>
      <c r="C380" s="247" t="s">
        <v>739</v>
      </c>
      <c r="D380" s="194">
        <v>4053.53</v>
      </c>
      <c r="E380" s="194">
        <v>3371.17</v>
      </c>
      <c r="F380" s="45">
        <f t="shared" si="72"/>
        <v>83.166277294111552</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3395</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4">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7448.5300000000007</v>
      </c>
      <c r="E418" s="60">
        <f t="shared" si="102"/>
        <v>4226.17</v>
      </c>
      <c r="F418" s="45">
        <f t="shared" si="72"/>
        <v>56.738309438238147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766343.81</v>
      </c>
      <c r="E422" s="60">
        <f>E6+E308</f>
        <v>807279.2</v>
      </c>
      <c r="F422" s="45">
        <f t="shared" si="72"/>
        <v>105.34164815658913</v>
      </c>
    </row>
    <row r="423" spans="1:6" ht="12.75" customHeight="1" x14ac:dyDescent="0.2">
      <c r="A423" s="63" t="s">
        <v>581</v>
      </c>
      <c r="B423" s="64" t="s">
        <v>804</v>
      </c>
      <c r="C423" s="247" t="s">
        <v>805</v>
      </c>
      <c r="D423" s="60">
        <f t="shared" ref="D423:E423" si="103">D299+D360</f>
        <v>855789.87</v>
      </c>
      <c r="E423" s="60">
        <f t="shared" si="103"/>
        <v>810151.57000000018</v>
      </c>
      <c r="F423" s="45">
        <f t="shared" si="72"/>
        <v>94.667113785770823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89446.059999999939</v>
      </c>
      <c r="E425" s="60">
        <f t="shared" si="105"/>
        <v>2872.3700000002282</v>
      </c>
      <c r="F425" s="45">
        <f t="shared" si="72"/>
        <v>3.2112873389842216</v>
      </c>
    </row>
    <row r="426" spans="1:6" ht="12.75" customHeight="1" x14ac:dyDescent="0.2">
      <c r="A426" s="251" t="s">
        <v>810</v>
      </c>
      <c r="B426" s="183" t="s">
        <v>811</v>
      </c>
      <c r="C426" s="252" t="s">
        <v>812</v>
      </c>
      <c r="D426" s="60">
        <f t="shared" ref="D426:E426" si="106">IF(D302-D303+D419-D420&gt;=0,D302-D303+D419-D420,0)</f>
        <v>671.15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98083.69</v>
      </c>
      <c r="F427" s="45" t="str">
        <f t="shared" si="72"/>
        <v>-</v>
      </c>
    </row>
    <row r="428" spans="1:6" ht="24" x14ac:dyDescent="0.2">
      <c r="A428" s="249" t="s">
        <v>815</v>
      </c>
      <c r="B428" s="243" t="s">
        <v>816</v>
      </c>
      <c r="C428" s="250" t="s">
        <v>817</v>
      </c>
      <c r="D428" s="81">
        <f t="shared" ref="D428:E428" si="108">D304+D421</f>
        <v>103452.35</v>
      </c>
      <c r="E428" s="81">
        <f t="shared" si="108"/>
        <v>112972.2</v>
      </c>
      <c r="F428" s="61">
        <f t="shared" si="72"/>
        <v>109.20215925496133</v>
      </c>
    </row>
    <row r="429" spans="1:6" s="55" customFormat="1" ht="20.100000000000001" customHeight="1" x14ac:dyDescent="0.2">
      <c r="A429" s="377" t="s">
        <v>818</v>
      </c>
      <c r="B429" s="378"/>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4">
        <v>0</v>
      </c>
      <c r="F464" s="71" t="str">
        <f>IF(D464&lt;&gt;0,IF(E464/D464&gt;=100,"&gt;&gt;100",E464/D464*100),"-")</f>
        <v>-</v>
      </c>
    </row>
    <row r="465" spans="1:6" ht="12.75" customHeight="1" x14ac:dyDescent="0.2">
      <c r="A465" s="70" t="s">
        <v>889</v>
      </c>
      <c r="B465" s="182" t="s">
        <v>890</v>
      </c>
      <c r="C465" s="278" t="s">
        <v>889</v>
      </c>
      <c r="D465" s="192">
        <v>0</v>
      </c>
      <c r="E465" s="194">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4">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4">
        <v>0</v>
      </c>
      <c r="F568" s="71" t="str">
        <f t="shared" si="109"/>
        <v>-</v>
      </c>
    </row>
    <row r="569" spans="1:6" ht="12" x14ac:dyDescent="0.2">
      <c r="A569" s="70">
        <v>5177</v>
      </c>
      <c r="B569" s="182" t="s">
        <v>1097</v>
      </c>
      <c r="C569" s="278" t="s">
        <v>1098</v>
      </c>
      <c r="D569" s="192">
        <v>0</v>
      </c>
      <c r="E569" s="194">
        <v>0</v>
      </c>
      <c r="F569" s="71" t="str">
        <f t="shared" si="109"/>
        <v>-</v>
      </c>
    </row>
    <row r="570" spans="1:6" ht="12.75" customHeight="1" x14ac:dyDescent="0.2">
      <c r="A570" s="70" t="s">
        <v>1099</v>
      </c>
      <c r="B570" s="65" t="s">
        <v>1100</v>
      </c>
      <c r="C570" s="278" t="s">
        <v>1099</v>
      </c>
      <c r="D570" s="192">
        <v>0</v>
      </c>
      <c r="E570" s="194">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4">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766343.81</v>
      </c>
      <c r="E643" s="60">
        <f>E422+E430</f>
        <v>807279.2</v>
      </c>
      <c r="F643" s="45">
        <f t="shared" si="109"/>
        <v>105.34164815658913</v>
      </c>
    </row>
    <row r="644" spans="1:6" ht="12.75" customHeight="1" x14ac:dyDescent="0.2">
      <c r="A644" s="63" t="s">
        <v>581</v>
      </c>
      <c r="B644" s="64" t="s">
        <v>1237</v>
      </c>
      <c r="C644" s="247" t="s">
        <v>1238</v>
      </c>
      <c r="D644" s="60">
        <f>D423+D535</f>
        <v>855789.87</v>
      </c>
      <c r="E644" s="60">
        <f>E423+E535</f>
        <v>810151.57000000018</v>
      </c>
      <c r="F644" s="45">
        <f t="shared" si="109"/>
        <v>94.667113785770823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89446.059999999939</v>
      </c>
      <c r="E646" s="60">
        <f t="shared" si="164"/>
        <v>2872.3700000002282</v>
      </c>
      <c r="F646" s="45">
        <f t="shared" si="109"/>
        <v>3.2112873389842216</v>
      </c>
    </row>
    <row r="647" spans="1:6" ht="24" x14ac:dyDescent="0.2">
      <c r="A647" s="251" t="s">
        <v>1243</v>
      </c>
      <c r="B647" s="64" t="s">
        <v>1244</v>
      </c>
      <c r="C647" s="252" t="s">
        <v>1243</v>
      </c>
      <c r="D647" s="60">
        <f>IF(D426-D427+D641-D642&gt;=0,D426-D427+D641-D642,0)</f>
        <v>671.15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98083.69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88774.909999999945</v>
      </c>
      <c r="E650" s="60">
        <f t="shared" si="166"/>
        <v>100956.06000000023</v>
      </c>
      <c r="F650" s="45">
        <f t="shared" si="109"/>
        <v>113.72138817150059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7" t="s">
        <v>1253</v>
      </c>
      <c r="B652" s="378"/>
      <c r="C652" s="171"/>
      <c r="D652" s="43"/>
      <c r="E652" s="43"/>
      <c r="F652" s="44"/>
    </row>
    <row r="653" spans="1:6" ht="12.75" customHeight="1" x14ac:dyDescent="0.2">
      <c r="A653" s="63">
        <v>11</v>
      </c>
      <c r="B653" s="64" t="s">
        <v>1254</v>
      </c>
      <c r="C653" s="247" t="s">
        <v>1255</v>
      </c>
      <c r="D653" s="194">
        <v>16408.82</v>
      </c>
      <c r="E653" s="194">
        <v>22454.799999999999</v>
      </c>
      <c r="F653" s="45">
        <f t="shared" ref="F653:F740" si="167">IF(D653&lt;&gt;0,IF(E653/D653&gt;=100,"&gt;&gt;100",E653/D653*100),"-")</f>
        <v>136.84591579406685</v>
      </c>
    </row>
    <row r="654" spans="1:6" ht="12.75" customHeight="1" x14ac:dyDescent="0.2">
      <c r="A654" s="63" t="s">
        <v>1256</v>
      </c>
      <c r="B654" s="64" t="s">
        <v>1257</v>
      </c>
      <c r="C654" s="247" t="s">
        <v>1256</v>
      </c>
      <c r="D654" s="194">
        <v>148980.5</v>
      </c>
      <c r="E654" s="194">
        <v>93222.37</v>
      </c>
      <c r="F654" s="45">
        <f t="shared" si="167"/>
        <v>62.573538147609916</v>
      </c>
    </row>
    <row r="655" spans="1:6" ht="12.75" customHeight="1" x14ac:dyDescent="0.2">
      <c r="A655" s="63" t="s">
        <v>1258</v>
      </c>
      <c r="B655" s="64" t="s">
        <v>1259</v>
      </c>
      <c r="C655" s="247" t="s">
        <v>1258</v>
      </c>
      <c r="D655" s="194">
        <v>147572.4</v>
      </c>
      <c r="E655" s="194">
        <v>104591.6</v>
      </c>
      <c r="F655" s="45">
        <f t="shared" si="167"/>
        <v>70.874770621064656</v>
      </c>
    </row>
    <row r="656" spans="1:6" ht="24" x14ac:dyDescent="0.2">
      <c r="A656" s="63">
        <v>11</v>
      </c>
      <c r="B656" s="64" t="s">
        <v>1260</v>
      </c>
      <c r="C656" s="247" t="s">
        <v>1261</v>
      </c>
      <c r="D656" s="60">
        <f t="shared" ref="D656:E656" si="168">+D653+D654-D655</f>
        <v>17816.920000000013</v>
      </c>
      <c r="E656" s="60">
        <f t="shared" si="168"/>
        <v>11085.569999999992</v>
      </c>
      <c r="F656" s="45">
        <f t="shared" si="167"/>
        <v>62.21933981855441</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54</v>
      </c>
      <c r="E658" s="253">
        <v>47</v>
      </c>
      <c r="F658" s="45">
        <f t="shared" si="167"/>
        <v>87.037037037037038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45</v>
      </c>
      <c r="E660" s="253">
        <v>48</v>
      </c>
      <c r="F660" s="45">
        <f t="shared" si="167"/>
        <v>106.66666666666667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4">
        <v>0</v>
      </c>
      <c r="F662" s="71" t="str">
        <f t="shared" si="167"/>
        <v>-</v>
      </c>
    </row>
    <row r="663" spans="1:6" ht="12.75" customHeight="1" x14ac:dyDescent="0.2">
      <c r="A663" s="70">
        <v>61316</v>
      </c>
      <c r="B663" s="65" t="s">
        <v>1275</v>
      </c>
      <c r="C663" s="277" t="s">
        <v>1276</v>
      </c>
      <c r="D663" s="192">
        <v>0</v>
      </c>
      <c r="E663" s="194">
        <v>0</v>
      </c>
      <c r="F663" s="71" t="str">
        <f t="shared" si="167"/>
        <v>-</v>
      </c>
    </row>
    <row r="664" spans="1:6" ht="12.75" customHeight="1" x14ac:dyDescent="0.2">
      <c r="A664" s="70" t="s">
        <v>1277</v>
      </c>
      <c r="B664" s="65" t="s">
        <v>1278</v>
      </c>
      <c r="C664" s="277" t="s">
        <v>1277</v>
      </c>
      <c r="D664" s="192">
        <v>0</v>
      </c>
      <c r="E664" s="194">
        <v>0</v>
      </c>
      <c r="F664" s="71" t="str">
        <f t="shared" si="167"/>
        <v>-</v>
      </c>
    </row>
    <row r="665" spans="1:6" ht="12.75" customHeight="1" x14ac:dyDescent="0.2">
      <c r="A665" s="70">
        <v>61451</v>
      </c>
      <c r="B665" s="65" t="s">
        <v>1279</v>
      </c>
      <c r="C665" s="278" t="s">
        <v>1280</v>
      </c>
      <c r="D665" s="192">
        <v>0</v>
      </c>
      <c r="E665" s="194">
        <v>0</v>
      </c>
      <c r="F665" s="71" t="str">
        <f t="shared" si="167"/>
        <v>-</v>
      </c>
    </row>
    <row r="666" spans="1:6" ht="12.75" customHeight="1" x14ac:dyDescent="0.2">
      <c r="A666" s="70" t="s">
        <v>1281</v>
      </c>
      <c r="B666" s="65" t="s">
        <v>1282</v>
      </c>
      <c r="C666" s="277" t="s">
        <v>1281</v>
      </c>
      <c r="D666" s="192">
        <v>0</v>
      </c>
      <c r="E666" s="194">
        <v>0</v>
      </c>
      <c r="F666" s="71" t="str">
        <f t="shared" si="167"/>
        <v>-</v>
      </c>
    </row>
    <row r="667" spans="1:6" ht="12.75" customHeight="1" x14ac:dyDescent="0.2">
      <c r="A667" s="70">
        <v>61453</v>
      </c>
      <c r="B667" s="65" t="s">
        <v>1283</v>
      </c>
      <c r="C667" s="278" t="s">
        <v>1284</v>
      </c>
      <c r="D667" s="192">
        <v>0</v>
      </c>
      <c r="E667" s="194">
        <v>0</v>
      </c>
      <c r="F667" s="71" t="str">
        <f t="shared" si="167"/>
        <v>-</v>
      </c>
    </row>
    <row r="668" spans="1:6" ht="12.75" customHeight="1" x14ac:dyDescent="0.2">
      <c r="A668" s="70" t="s">
        <v>1285</v>
      </c>
      <c r="B668" s="65" t="s">
        <v>1286</v>
      </c>
      <c r="C668" s="277" t="s">
        <v>1285</v>
      </c>
      <c r="D668" s="192">
        <v>0</v>
      </c>
      <c r="E668" s="194">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4">
        <v>0</v>
      </c>
      <c r="F677" s="71" t="str">
        <f t="shared" si="167"/>
        <v>-</v>
      </c>
    </row>
    <row r="678" spans="1:6" ht="12.75" customHeight="1" x14ac:dyDescent="0.2">
      <c r="A678" s="70">
        <v>63415</v>
      </c>
      <c r="B678" s="65" t="s">
        <v>1305</v>
      </c>
      <c r="C678" s="278" t="s">
        <v>1306</v>
      </c>
      <c r="D678" s="192">
        <v>0</v>
      </c>
      <c r="E678" s="194">
        <v>0</v>
      </c>
      <c r="F678" s="71" t="str">
        <f t="shared" si="167"/>
        <v>-</v>
      </c>
    </row>
    <row r="679" spans="1:6" ht="12" x14ac:dyDescent="0.2">
      <c r="A679" s="70">
        <v>63416</v>
      </c>
      <c r="B679" s="182" t="s">
        <v>1307</v>
      </c>
      <c r="C679" s="278" t="s">
        <v>1308</v>
      </c>
      <c r="D679" s="192">
        <v>0</v>
      </c>
      <c r="E679" s="194">
        <v>0</v>
      </c>
      <c r="F679" s="71" t="str">
        <f t="shared" si="167"/>
        <v>-</v>
      </c>
    </row>
    <row r="680" spans="1:6" ht="12.75" customHeight="1" x14ac:dyDescent="0.2">
      <c r="A680" s="70">
        <v>63424</v>
      </c>
      <c r="B680" s="65" t="s">
        <v>1309</v>
      </c>
      <c r="C680" s="278" t="s">
        <v>1310</v>
      </c>
      <c r="D680" s="192">
        <v>0</v>
      </c>
      <c r="E680" s="194">
        <v>0</v>
      </c>
      <c r="F680" s="71" t="str">
        <f t="shared" si="167"/>
        <v>-</v>
      </c>
    </row>
    <row r="681" spans="1:6" ht="12.75" customHeight="1" x14ac:dyDescent="0.2">
      <c r="A681" s="70">
        <v>63425</v>
      </c>
      <c r="B681" s="65" t="s">
        <v>1311</v>
      </c>
      <c r="C681" s="278" t="s">
        <v>1312</v>
      </c>
      <c r="D681" s="192">
        <v>0</v>
      </c>
      <c r="E681" s="194">
        <v>0</v>
      </c>
      <c r="F681" s="71" t="str">
        <f t="shared" si="167"/>
        <v>-</v>
      </c>
    </row>
    <row r="682" spans="1:6" ht="12" x14ac:dyDescent="0.2">
      <c r="A682" s="70">
        <v>63426</v>
      </c>
      <c r="B682" s="182" t="s">
        <v>1313</v>
      </c>
      <c r="C682" s="278" t="s">
        <v>1314</v>
      </c>
      <c r="D682" s="192">
        <v>0</v>
      </c>
      <c r="E682" s="194">
        <v>0</v>
      </c>
      <c r="F682" s="71" t="str">
        <f t="shared" si="167"/>
        <v>-</v>
      </c>
    </row>
    <row r="683" spans="1:6" ht="24" x14ac:dyDescent="0.2">
      <c r="A683" s="70">
        <v>63612</v>
      </c>
      <c r="B683" s="182" t="s">
        <v>1315</v>
      </c>
      <c r="C683" s="278" t="s">
        <v>1316</v>
      </c>
      <c r="D683" s="192">
        <v>640796.21</v>
      </c>
      <c r="E683" s="192">
        <v>672441.32</v>
      </c>
      <c r="F683" s="71">
        <f t="shared" si="167"/>
        <v>104.93840467626984</v>
      </c>
    </row>
    <row r="684" spans="1:6" ht="24" x14ac:dyDescent="0.2">
      <c r="A684" s="70">
        <v>63613</v>
      </c>
      <c r="B684" s="182" t="s">
        <v>1317</v>
      </c>
      <c r="C684" s="278" t="s">
        <v>1318</v>
      </c>
      <c r="D684" s="192">
        <v>31901.64</v>
      </c>
      <c r="E684" s="192">
        <v>28803.37</v>
      </c>
      <c r="F684" s="71">
        <f t="shared" si="167"/>
        <v>90.288054156463431</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4">
        <v>0</v>
      </c>
      <c r="F692" s="71" t="str">
        <f t="shared" si="167"/>
        <v>-</v>
      </c>
    </row>
    <row r="693" spans="1:6" ht="24" x14ac:dyDescent="0.2">
      <c r="A693" s="70">
        <v>63717</v>
      </c>
      <c r="B693" s="182" t="s">
        <v>1329</v>
      </c>
      <c r="C693" s="277">
        <v>63717</v>
      </c>
      <c r="D693" s="192">
        <v>0</v>
      </c>
      <c r="E693" s="194">
        <v>0</v>
      </c>
      <c r="F693" s="71" t="str">
        <f t="shared" si="167"/>
        <v>-</v>
      </c>
    </row>
    <row r="694" spans="1:6" ht="24" x14ac:dyDescent="0.2">
      <c r="A694" s="70">
        <v>63721</v>
      </c>
      <c r="B694" s="182" t="s">
        <v>1330</v>
      </c>
      <c r="C694" s="277">
        <v>63721</v>
      </c>
      <c r="D694" s="192">
        <v>0</v>
      </c>
      <c r="E694" s="194">
        <v>0</v>
      </c>
      <c r="F694" s="71" t="str">
        <f t="shared" si="167"/>
        <v>-</v>
      </c>
    </row>
    <row r="695" spans="1:6" ht="24" x14ac:dyDescent="0.2">
      <c r="A695" s="70">
        <v>63722</v>
      </c>
      <c r="B695" s="182" t="s">
        <v>1331</v>
      </c>
      <c r="C695" s="277">
        <v>63722</v>
      </c>
      <c r="D695" s="192">
        <v>0</v>
      </c>
      <c r="E695" s="194">
        <v>0</v>
      </c>
      <c r="F695" s="71" t="str">
        <f t="shared" si="167"/>
        <v>-</v>
      </c>
    </row>
    <row r="696" spans="1:6" ht="12.75" customHeight="1" x14ac:dyDescent="0.2">
      <c r="A696" s="70">
        <v>63723</v>
      </c>
      <c r="B696" s="182" t="s">
        <v>1332</v>
      </c>
      <c r="C696" s="277">
        <v>63723</v>
      </c>
      <c r="D696" s="192">
        <v>0</v>
      </c>
      <c r="E696" s="194">
        <v>0</v>
      </c>
      <c r="F696" s="71" t="str">
        <f t="shared" si="167"/>
        <v>-</v>
      </c>
    </row>
    <row r="697" spans="1:6" ht="12.75" customHeight="1" x14ac:dyDescent="0.2">
      <c r="A697" s="70">
        <v>63724</v>
      </c>
      <c r="B697" s="182" t="s">
        <v>1333</v>
      </c>
      <c r="C697" s="277">
        <v>63724</v>
      </c>
      <c r="D697" s="192">
        <v>0</v>
      </c>
      <c r="E697" s="194">
        <v>0</v>
      </c>
      <c r="F697" s="71" t="str">
        <f t="shared" si="167"/>
        <v>-</v>
      </c>
    </row>
    <row r="698" spans="1:6" ht="12.75" customHeight="1" x14ac:dyDescent="0.2">
      <c r="A698" s="70">
        <v>63725</v>
      </c>
      <c r="B698" s="182" t="s">
        <v>1334</v>
      </c>
      <c r="C698" s="277">
        <v>63725</v>
      </c>
      <c r="D698" s="192">
        <v>0</v>
      </c>
      <c r="E698" s="194">
        <v>0</v>
      </c>
      <c r="F698" s="71" t="str">
        <f t="shared" si="167"/>
        <v>-</v>
      </c>
    </row>
    <row r="699" spans="1:6" ht="12.75" customHeight="1" x14ac:dyDescent="0.2">
      <c r="A699" s="70">
        <v>63726</v>
      </c>
      <c r="B699" s="182" t="s">
        <v>1335</v>
      </c>
      <c r="C699" s="277">
        <v>63726</v>
      </c>
      <c r="D699" s="192">
        <v>0</v>
      </c>
      <c r="E699" s="194">
        <v>0</v>
      </c>
      <c r="F699" s="71" t="str">
        <f t="shared" si="167"/>
        <v>-</v>
      </c>
    </row>
    <row r="700" spans="1:6" ht="24" x14ac:dyDescent="0.2">
      <c r="A700" s="70">
        <v>63727</v>
      </c>
      <c r="B700" s="182" t="s">
        <v>1336</v>
      </c>
      <c r="C700" s="277">
        <v>63727</v>
      </c>
      <c r="D700" s="192">
        <v>0</v>
      </c>
      <c r="E700" s="194">
        <v>0</v>
      </c>
      <c r="F700" s="71" t="str">
        <f t="shared" si="167"/>
        <v>-</v>
      </c>
    </row>
    <row r="701" spans="1:6" ht="24" x14ac:dyDescent="0.2">
      <c r="A701" s="70">
        <v>63728</v>
      </c>
      <c r="B701" s="182" t="s">
        <v>1337</v>
      </c>
      <c r="C701" s="277">
        <v>63728</v>
      </c>
      <c r="D701" s="192">
        <v>0</v>
      </c>
      <c r="E701" s="194">
        <v>0</v>
      </c>
      <c r="F701" s="71" t="str">
        <f t="shared" si="167"/>
        <v>-</v>
      </c>
    </row>
    <row r="702" spans="1:6" ht="12.75" customHeight="1" x14ac:dyDescent="0.2">
      <c r="A702" s="70">
        <v>63811</v>
      </c>
      <c r="B702" s="182" t="s">
        <v>1338</v>
      </c>
      <c r="C702" s="278" t="s">
        <v>1339</v>
      </c>
      <c r="D702" s="192">
        <v>0</v>
      </c>
      <c r="E702" s="194">
        <v>0</v>
      </c>
      <c r="F702" s="71" t="str">
        <f t="shared" si="167"/>
        <v>-</v>
      </c>
    </row>
    <row r="703" spans="1:6" ht="12.75" customHeight="1" x14ac:dyDescent="0.2">
      <c r="A703" s="70">
        <v>63812</v>
      </c>
      <c r="B703" s="182" t="s">
        <v>1340</v>
      </c>
      <c r="C703" s="278" t="s">
        <v>1341</v>
      </c>
      <c r="D703" s="192">
        <v>0</v>
      </c>
      <c r="E703" s="194">
        <v>0</v>
      </c>
      <c r="F703" s="71" t="str">
        <f t="shared" si="167"/>
        <v>-</v>
      </c>
    </row>
    <row r="704" spans="1:6" ht="24" x14ac:dyDescent="0.2">
      <c r="A704" s="70" t="s">
        <v>1342</v>
      </c>
      <c r="B704" s="182" t="s">
        <v>1343</v>
      </c>
      <c r="C704" s="278" t="s">
        <v>1342</v>
      </c>
      <c r="D704" s="192">
        <v>0</v>
      </c>
      <c r="E704" s="194">
        <v>0</v>
      </c>
      <c r="F704" s="71" t="str">
        <f t="shared" si="167"/>
        <v>-</v>
      </c>
    </row>
    <row r="705" spans="1:6" ht="24" x14ac:dyDescent="0.2">
      <c r="A705" s="70" t="s">
        <v>1344</v>
      </c>
      <c r="B705" s="182" t="s">
        <v>1345</v>
      </c>
      <c r="C705" s="278" t="s">
        <v>1344</v>
      </c>
      <c r="D705" s="192">
        <v>0</v>
      </c>
      <c r="E705" s="194">
        <v>0</v>
      </c>
      <c r="F705" s="71" t="str">
        <f t="shared" si="167"/>
        <v>-</v>
      </c>
    </row>
    <row r="706" spans="1:6" ht="12.75" customHeight="1" x14ac:dyDescent="0.2">
      <c r="A706" s="70">
        <v>63821</v>
      </c>
      <c r="B706" s="182" t="s">
        <v>1346</v>
      </c>
      <c r="C706" s="278" t="s">
        <v>1347</v>
      </c>
      <c r="D706" s="192">
        <v>0</v>
      </c>
      <c r="E706" s="194">
        <v>0</v>
      </c>
      <c r="F706" s="71" t="str">
        <f t="shared" si="167"/>
        <v>-</v>
      </c>
    </row>
    <row r="707" spans="1:6" ht="12.75" customHeight="1" x14ac:dyDescent="0.2">
      <c r="A707" s="70">
        <v>63822</v>
      </c>
      <c r="B707" s="182" t="s">
        <v>1348</v>
      </c>
      <c r="C707" s="278" t="s">
        <v>1349</v>
      </c>
      <c r="D707" s="192">
        <v>0</v>
      </c>
      <c r="E707" s="194">
        <v>0</v>
      </c>
      <c r="F707" s="71" t="str">
        <f t="shared" si="167"/>
        <v>-</v>
      </c>
    </row>
    <row r="708" spans="1:6" ht="24" x14ac:dyDescent="0.2">
      <c r="A708" s="70" t="s">
        <v>1350</v>
      </c>
      <c r="B708" s="182" t="s">
        <v>1351</v>
      </c>
      <c r="C708" s="278" t="s">
        <v>1350</v>
      </c>
      <c r="D708" s="192">
        <v>0</v>
      </c>
      <c r="E708" s="194">
        <v>0</v>
      </c>
      <c r="F708" s="71" t="str">
        <f t="shared" si="167"/>
        <v>-</v>
      </c>
    </row>
    <row r="709" spans="1:6" ht="24" x14ac:dyDescent="0.2">
      <c r="A709" s="70" t="s">
        <v>1352</v>
      </c>
      <c r="B709" s="182" t="s">
        <v>1353</v>
      </c>
      <c r="C709" s="278" t="s">
        <v>1352</v>
      </c>
      <c r="D709" s="192">
        <v>0</v>
      </c>
      <c r="E709" s="194">
        <v>0</v>
      </c>
      <c r="F709" s="71" t="str">
        <f t="shared" si="167"/>
        <v>-</v>
      </c>
    </row>
    <row r="710" spans="1:6" ht="12.75" customHeight="1" x14ac:dyDescent="0.2">
      <c r="A710" s="70">
        <v>64191</v>
      </c>
      <c r="B710" s="65" t="s">
        <v>1354</v>
      </c>
      <c r="C710" s="278" t="s">
        <v>1355</v>
      </c>
      <c r="D710" s="192">
        <v>0</v>
      </c>
      <c r="E710" s="194">
        <v>0</v>
      </c>
      <c r="F710" s="71" t="str">
        <f t="shared" si="167"/>
        <v>-</v>
      </c>
    </row>
    <row r="711" spans="1:6" ht="12.75" customHeight="1" x14ac:dyDescent="0.2">
      <c r="A711" s="70" t="s">
        <v>1356</v>
      </c>
      <c r="B711" s="65" t="s">
        <v>1357</v>
      </c>
      <c r="C711" s="277" t="s">
        <v>1356</v>
      </c>
      <c r="D711" s="192">
        <v>0</v>
      </c>
      <c r="E711" s="194">
        <v>0</v>
      </c>
      <c r="F711" s="71" t="str">
        <f t="shared" si="167"/>
        <v>-</v>
      </c>
    </row>
    <row r="712" spans="1:6" ht="12.75" customHeight="1" x14ac:dyDescent="0.2">
      <c r="A712" s="70" t="s">
        <v>1358</v>
      </c>
      <c r="B712" s="65" t="s">
        <v>1359</v>
      </c>
      <c r="C712" s="277" t="s">
        <v>1358</v>
      </c>
      <c r="D712" s="192">
        <v>0</v>
      </c>
      <c r="E712" s="194">
        <v>0</v>
      </c>
      <c r="F712" s="71" t="str">
        <f t="shared" si="167"/>
        <v>-</v>
      </c>
    </row>
    <row r="713" spans="1:6" ht="24" x14ac:dyDescent="0.2">
      <c r="A713" s="70" t="s">
        <v>1360</v>
      </c>
      <c r="B713" s="65" t="s">
        <v>1361</v>
      </c>
      <c r="C713" s="277" t="s">
        <v>1360</v>
      </c>
      <c r="D713" s="192">
        <v>0</v>
      </c>
      <c r="E713" s="194">
        <v>0</v>
      </c>
      <c r="F713" s="71" t="str">
        <f t="shared" si="167"/>
        <v>-</v>
      </c>
    </row>
    <row r="714" spans="1:6" ht="12" x14ac:dyDescent="0.2">
      <c r="A714" s="70" t="s">
        <v>1362</v>
      </c>
      <c r="B714" s="65" t="s">
        <v>1363</v>
      </c>
      <c r="C714" s="277" t="s">
        <v>1362</v>
      </c>
      <c r="D714" s="192">
        <v>0</v>
      </c>
      <c r="E714" s="194">
        <v>0</v>
      </c>
      <c r="F714" s="71" t="str">
        <f t="shared" si="167"/>
        <v>-</v>
      </c>
    </row>
    <row r="715" spans="1:6" ht="12.75" customHeight="1" x14ac:dyDescent="0.2">
      <c r="A715" s="70">
        <v>64371</v>
      </c>
      <c r="B715" s="65" t="s">
        <v>1364</v>
      </c>
      <c r="C715" s="278" t="s">
        <v>1365</v>
      </c>
      <c r="D715" s="192">
        <v>0</v>
      </c>
      <c r="E715" s="194">
        <v>0</v>
      </c>
      <c r="F715" s="71" t="str">
        <f t="shared" si="167"/>
        <v>-</v>
      </c>
    </row>
    <row r="716" spans="1:6" ht="12.75" customHeight="1" x14ac:dyDescent="0.2">
      <c r="A716" s="70">
        <v>64372</v>
      </c>
      <c r="B716" s="65" t="s">
        <v>1366</v>
      </c>
      <c r="C716" s="278" t="s">
        <v>1367</v>
      </c>
      <c r="D716" s="192">
        <v>0</v>
      </c>
      <c r="E716" s="194">
        <v>0</v>
      </c>
      <c r="F716" s="71" t="str">
        <f t="shared" si="167"/>
        <v>-</v>
      </c>
    </row>
    <row r="717" spans="1:6" ht="12.75" customHeight="1" x14ac:dyDescent="0.2">
      <c r="A717" s="70">
        <v>64373</v>
      </c>
      <c r="B717" s="65" t="s">
        <v>1368</v>
      </c>
      <c r="C717" s="278" t="s">
        <v>1369</v>
      </c>
      <c r="D717" s="192">
        <v>0</v>
      </c>
      <c r="E717" s="194">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4">
        <v>0</v>
      </c>
      <c r="F719" s="71" t="str">
        <f t="shared" si="167"/>
        <v>-</v>
      </c>
    </row>
    <row r="720" spans="1:6" ht="24" x14ac:dyDescent="0.2">
      <c r="A720" s="70">
        <v>64376</v>
      </c>
      <c r="B720" s="182" t="s">
        <v>1374</v>
      </c>
      <c r="C720" s="278" t="s">
        <v>1375</v>
      </c>
      <c r="D720" s="192">
        <v>0</v>
      </c>
      <c r="E720" s="194">
        <v>0</v>
      </c>
      <c r="F720" s="71" t="str">
        <f t="shared" si="167"/>
        <v>-</v>
      </c>
    </row>
    <row r="721" spans="1:6" ht="24" x14ac:dyDescent="0.2">
      <c r="A721" s="70">
        <v>64377</v>
      </c>
      <c r="B721" s="65" t="s">
        <v>1376</v>
      </c>
      <c r="C721" s="278" t="s">
        <v>1377</v>
      </c>
      <c r="D721" s="192">
        <v>0</v>
      </c>
      <c r="E721" s="194">
        <v>0</v>
      </c>
      <c r="F721" s="71" t="str">
        <f t="shared" si="167"/>
        <v>-</v>
      </c>
    </row>
    <row r="722" spans="1:6" ht="12" x14ac:dyDescent="0.2">
      <c r="A722" s="70" t="s">
        <v>1378</v>
      </c>
      <c r="B722" s="65" t="s">
        <v>1379</v>
      </c>
      <c r="C722" s="277" t="s">
        <v>1378</v>
      </c>
      <c r="D722" s="192">
        <v>0</v>
      </c>
      <c r="E722" s="194">
        <v>0</v>
      </c>
      <c r="F722" s="71" t="str">
        <f t="shared" si="167"/>
        <v>-</v>
      </c>
    </row>
    <row r="723" spans="1:6" ht="12" x14ac:dyDescent="0.2">
      <c r="A723" s="70" t="s">
        <v>1380</v>
      </c>
      <c r="B723" s="65" t="s">
        <v>1381</v>
      </c>
      <c r="C723" s="277" t="s">
        <v>1380</v>
      </c>
      <c r="D723" s="192">
        <v>0</v>
      </c>
      <c r="E723" s="194">
        <v>0</v>
      </c>
      <c r="F723" s="71" t="str">
        <f t="shared" si="167"/>
        <v>-</v>
      </c>
    </row>
    <row r="724" spans="1:6" ht="12.75" customHeight="1" x14ac:dyDescent="0.2">
      <c r="A724" s="70">
        <v>65264</v>
      </c>
      <c r="B724" s="65" t="s">
        <v>1382</v>
      </c>
      <c r="C724" s="278" t="s">
        <v>1383</v>
      </c>
      <c r="D724" s="192">
        <v>0</v>
      </c>
      <c r="E724" s="194">
        <v>0</v>
      </c>
      <c r="F724" s="71" t="str">
        <f t="shared" si="167"/>
        <v>-</v>
      </c>
    </row>
    <row r="725" spans="1:6" ht="12.75" customHeight="1" x14ac:dyDescent="0.2">
      <c r="A725" s="70">
        <v>65265</v>
      </c>
      <c r="B725" s="65" t="s">
        <v>1384</v>
      </c>
      <c r="C725" s="278" t="s">
        <v>1385</v>
      </c>
      <c r="D725" s="192">
        <v>0</v>
      </c>
      <c r="E725" s="194">
        <v>0</v>
      </c>
      <c r="F725" s="71" t="str">
        <f t="shared" si="167"/>
        <v>-</v>
      </c>
    </row>
    <row r="726" spans="1:6" ht="12.75" customHeight="1" x14ac:dyDescent="0.2">
      <c r="A726" s="70" t="s">
        <v>1386</v>
      </c>
      <c r="B726" s="65" t="s">
        <v>1387</v>
      </c>
      <c r="C726" s="278" t="s">
        <v>1386</v>
      </c>
      <c r="D726" s="192">
        <v>0</v>
      </c>
      <c r="E726" s="194">
        <v>0</v>
      </c>
      <c r="F726" s="71" t="str">
        <f t="shared" si="167"/>
        <v>-</v>
      </c>
    </row>
    <row r="727" spans="1:6" ht="24" x14ac:dyDescent="0.2">
      <c r="A727" s="70">
        <v>66341</v>
      </c>
      <c r="B727" s="65" t="s">
        <v>1388</v>
      </c>
      <c r="C727" s="277">
        <v>66341</v>
      </c>
      <c r="D727" s="192">
        <v>0</v>
      </c>
      <c r="E727" s="194">
        <v>0</v>
      </c>
      <c r="F727" s="71" t="str">
        <f t="shared" si="167"/>
        <v>-</v>
      </c>
    </row>
    <row r="728" spans="1:6" ht="24" x14ac:dyDescent="0.2">
      <c r="A728" s="70">
        <v>66342</v>
      </c>
      <c r="B728" s="65" t="s">
        <v>1389</v>
      </c>
      <c r="C728" s="277">
        <v>66342</v>
      </c>
      <c r="D728" s="192">
        <v>0</v>
      </c>
      <c r="E728" s="194">
        <v>0</v>
      </c>
      <c r="F728" s="71" t="str">
        <f t="shared" si="167"/>
        <v>-</v>
      </c>
    </row>
    <row r="729" spans="1:6" ht="24" x14ac:dyDescent="0.2">
      <c r="A729" s="70">
        <v>66343</v>
      </c>
      <c r="B729" s="65" t="s">
        <v>1390</v>
      </c>
      <c r="C729" s="277">
        <v>66343</v>
      </c>
      <c r="D729" s="192">
        <v>0</v>
      </c>
      <c r="E729" s="194">
        <v>0</v>
      </c>
      <c r="F729" s="71" t="str">
        <f t="shared" si="167"/>
        <v>-</v>
      </c>
    </row>
    <row r="730" spans="1:6" ht="24" x14ac:dyDescent="0.2">
      <c r="A730" s="70">
        <v>66344</v>
      </c>
      <c r="B730" s="65" t="s">
        <v>1391</v>
      </c>
      <c r="C730" s="277">
        <v>66344</v>
      </c>
      <c r="D730" s="192">
        <v>0</v>
      </c>
      <c r="E730" s="194">
        <v>0</v>
      </c>
      <c r="F730" s="71" t="str">
        <f t="shared" si="167"/>
        <v>-</v>
      </c>
    </row>
    <row r="731" spans="1:6" ht="24" x14ac:dyDescent="0.2">
      <c r="A731" s="70">
        <v>66345</v>
      </c>
      <c r="B731" s="65" t="s">
        <v>1392</v>
      </c>
      <c r="C731" s="277">
        <v>66345</v>
      </c>
      <c r="D731" s="192">
        <v>0</v>
      </c>
      <c r="E731" s="194">
        <v>0</v>
      </c>
      <c r="F731" s="71" t="str">
        <f t="shared" si="167"/>
        <v>-</v>
      </c>
    </row>
    <row r="732" spans="1:6" ht="12.75" customHeight="1" x14ac:dyDescent="0.2">
      <c r="A732" s="70">
        <v>31214</v>
      </c>
      <c r="B732" s="65" t="s">
        <v>1393</v>
      </c>
      <c r="C732" s="278" t="s">
        <v>1394</v>
      </c>
      <c r="D732" s="192">
        <v>0</v>
      </c>
      <c r="E732" s="194">
        <v>0</v>
      </c>
      <c r="F732" s="71" t="str">
        <f t="shared" si="167"/>
        <v>-</v>
      </c>
    </row>
    <row r="733" spans="1:6" ht="12.75" customHeight="1" x14ac:dyDescent="0.2">
      <c r="A733" s="70">
        <v>31215</v>
      </c>
      <c r="B733" s="65" t="s">
        <v>1395</v>
      </c>
      <c r="C733" s="278" t="s">
        <v>1396</v>
      </c>
      <c r="D733" s="192">
        <v>1765.76</v>
      </c>
      <c r="E733" s="192">
        <v>1765.76</v>
      </c>
      <c r="F733" s="71">
        <f t="shared" si="167"/>
        <v>100</v>
      </c>
    </row>
    <row r="734" spans="1:6" ht="12.75" customHeight="1" x14ac:dyDescent="0.2">
      <c r="A734" s="70">
        <v>32121</v>
      </c>
      <c r="B734" s="65" t="s">
        <v>1397</v>
      </c>
      <c r="C734" s="278" t="s">
        <v>1398</v>
      </c>
      <c r="D734" s="192">
        <v>16198.06</v>
      </c>
      <c r="E734" s="192">
        <v>15655.87</v>
      </c>
      <c r="F734" s="71">
        <f t="shared" si="167"/>
        <v>96.652747304306814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162.15</v>
      </c>
      <c r="E736" s="194">
        <v>4342.26</v>
      </c>
      <c r="F736" s="45">
        <f t="shared" si="167"/>
        <v>2677.9278445883442</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254.8</v>
      </c>
      <c r="E738" s="194">
        <v>320</v>
      </c>
      <c r="F738" s="45">
        <f t="shared" si="167"/>
        <v>125.58869701726844</v>
      </c>
    </row>
    <row r="739" spans="1:6" ht="12.75" customHeight="1" x14ac:dyDescent="0.2">
      <c r="A739" s="70" t="s">
        <v>1407</v>
      </c>
      <c r="B739" s="65" t="s">
        <v>1408</v>
      </c>
      <c r="C739" s="278" t="s">
        <v>1407</v>
      </c>
      <c r="D739" s="192">
        <v>0</v>
      </c>
      <c r="E739" s="194">
        <v>0</v>
      </c>
      <c r="F739" s="71" t="str">
        <f t="shared" si="167"/>
        <v>-</v>
      </c>
    </row>
    <row r="740" spans="1:6" ht="12.75" customHeight="1" x14ac:dyDescent="0.2">
      <c r="A740" s="70" t="s">
        <v>1409</v>
      </c>
      <c r="B740" s="65" t="s">
        <v>1410</v>
      </c>
      <c r="C740" s="278" t="s">
        <v>1409</v>
      </c>
      <c r="D740" s="192">
        <v>0</v>
      </c>
      <c r="E740" s="194">
        <v>0</v>
      </c>
      <c r="F740" s="71" t="str">
        <f t="shared" si="167"/>
        <v>-</v>
      </c>
    </row>
    <row r="741" spans="1:6" ht="12.75" customHeight="1" x14ac:dyDescent="0.2">
      <c r="A741" s="70">
        <v>32911</v>
      </c>
      <c r="B741" s="65" t="s">
        <v>1411</v>
      </c>
      <c r="C741" s="278" t="s">
        <v>1412</v>
      </c>
      <c r="D741" s="192">
        <v>0</v>
      </c>
      <c r="E741" s="194">
        <v>0</v>
      </c>
      <c r="F741" s="71" t="str">
        <f t="shared" ref="F741:F1006" si="169">IF(D741&lt;&gt;0,IF(E741/D741&gt;=100,"&gt;&gt;100",E741/D741*100),"-")</f>
        <v>-</v>
      </c>
    </row>
    <row r="742" spans="1:6" ht="12.75" customHeight="1" x14ac:dyDescent="0.2">
      <c r="A742" s="70" t="s">
        <v>1413</v>
      </c>
      <c r="B742" s="65" t="s">
        <v>1414</v>
      </c>
      <c r="C742" s="278" t="s">
        <v>1413</v>
      </c>
      <c r="D742" s="192">
        <v>0</v>
      </c>
      <c r="E742" s="194">
        <v>0</v>
      </c>
      <c r="F742" s="71" t="str">
        <f t="shared" si="169"/>
        <v>-</v>
      </c>
    </row>
    <row r="743" spans="1:6" ht="12.75" customHeight="1" x14ac:dyDescent="0.2">
      <c r="A743" s="70" t="s">
        <v>1415</v>
      </c>
      <c r="B743" s="65" t="s">
        <v>1416</v>
      </c>
      <c r="C743" s="277" t="s">
        <v>1415</v>
      </c>
      <c r="D743" s="192">
        <v>0</v>
      </c>
      <c r="E743" s="194">
        <v>0</v>
      </c>
      <c r="F743" s="71" t="str">
        <f t="shared" ref="F743:F744" si="170">IF(D743&lt;&gt;0,IF(E743/D743&gt;=100,"&gt;&gt;100",E743/D743*100),"-")</f>
        <v>-</v>
      </c>
    </row>
    <row r="744" spans="1:6" ht="12.75" customHeight="1" x14ac:dyDescent="0.2">
      <c r="A744" s="70" t="s">
        <v>1417</v>
      </c>
      <c r="B744" s="65" t="s">
        <v>1418</v>
      </c>
      <c r="C744" s="277" t="s">
        <v>1417</v>
      </c>
      <c r="D744" s="192">
        <v>0</v>
      </c>
      <c r="E744" s="194">
        <v>0</v>
      </c>
      <c r="F744" s="71" t="str">
        <f t="shared" si="170"/>
        <v>-</v>
      </c>
    </row>
    <row r="745" spans="1:6" ht="12.75" customHeight="1" x14ac:dyDescent="0.2">
      <c r="A745" s="70">
        <v>34111</v>
      </c>
      <c r="B745" s="65" t="s">
        <v>1419</v>
      </c>
      <c r="C745" s="278" t="s">
        <v>1420</v>
      </c>
      <c r="D745" s="192">
        <v>0</v>
      </c>
      <c r="E745" s="194">
        <v>0</v>
      </c>
      <c r="F745" s="71" t="str">
        <f t="shared" si="169"/>
        <v>-</v>
      </c>
    </row>
    <row r="746" spans="1:6" ht="12.75" customHeight="1" x14ac:dyDescent="0.2">
      <c r="A746" s="70">
        <v>34112</v>
      </c>
      <c r="B746" s="65" t="s">
        <v>1421</v>
      </c>
      <c r="C746" s="278" t="s">
        <v>1422</v>
      </c>
      <c r="D746" s="192">
        <v>0</v>
      </c>
      <c r="E746" s="194">
        <v>0</v>
      </c>
      <c r="F746" s="71" t="str">
        <f t="shared" si="169"/>
        <v>-</v>
      </c>
    </row>
    <row r="747" spans="1:6" ht="12.75" customHeight="1" x14ac:dyDescent="0.2">
      <c r="A747" s="70">
        <v>34121</v>
      </c>
      <c r="B747" s="65" t="s">
        <v>1423</v>
      </c>
      <c r="C747" s="278" t="s">
        <v>1424</v>
      </c>
      <c r="D747" s="192">
        <v>0</v>
      </c>
      <c r="E747" s="194">
        <v>0</v>
      </c>
      <c r="F747" s="71" t="str">
        <f t="shared" si="169"/>
        <v>-</v>
      </c>
    </row>
    <row r="748" spans="1:6" ht="12.75" customHeight="1" x14ac:dyDescent="0.2">
      <c r="A748" s="70">
        <v>34122</v>
      </c>
      <c r="B748" s="65" t="s">
        <v>1425</v>
      </c>
      <c r="C748" s="278" t="s">
        <v>1426</v>
      </c>
      <c r="D748" s="192">
        <v>0</v>
      </c>
      <c r="E748" s="194">
        <v>0</v>
      </c>
      <c r="F748" s="71" t="str">
        <f t="shared" si="169"/>
        <v>-</v>
      </c>
    </row>
    <row r="749" spans="1:6" ht="12.75" customHeight="1" x14ac:dyDescent="0.2">
      <c r="A749" s="70">
        <v>34131</v>
      </c>
      <c r="B749" s="65" t="s">
        <v>1427</v>
      </c>
      <c r="C749" s="278" t="s">
        <v>1428</v>
      </c>
      <c r="D749" s="192">
        <v>0</v>
      </c>
      <c r="E749" s="194">
        <v>0</v>
      </c>
      <c r="F749" s="71" t="str">
        <f t="shared" si="169"/>
        <v>-</v>
      </c>
    </row>
    <row r="750" spans="1:6" ht="12.75" customHeight="1" x14ac:dyDescent="0.2">
      <c r="A750" s="70">
        <v>34132</v>
      </c>
      <c r="B750" s="65" t="s">
        <v>1429</v>
      </c>
      <c r="C750" s="278" t="s">
        <v>1430</v>
      </c>
      <c r="D750" s="192">
        <v>0</v>
      </c>
      <c r="E750" s="194">
        <v>0</v>
      </c>
      <c r="F750" s="71" t="str">
        <f t="shared" si="169"/>
        <v>-</v>
      </c>
    </row>
    <row r="751" spans="1:6" ht="12.75" customHeight="1" x14ac:dyDescent="0.2">
      <c r="A751" s="70">
        <v>34191</v>
      </c>
      <c r="B751" s="65" t="s">
        <v>1431</v>
      </c>
      <c r="C751" s="278" t="s">
        <v>1432</v>
      </c>
      <c r="D751" s="192">
        <v>0</v>
      </c>
      <c r="E751" s="194">
        <v>0</v>
      </c>
      <c r="F751" s="71" t="str">
        <f t="shared" si="169"/>
        <v>-</v>
      </c>
    </row>
    <row r="752" spans="1:6" ht="12.75" customHeight="1" x14ac:dyDescent="0.2">
      <c r="A752" s="70">
        <v>34192</v>
      </c>
      <c r="B752" s="65" t="s">
        <v>1433</v>
      </c>
      <c r="C752" s="278" t="s">
        <v>1434</v>
      </c>
      <c r="D752" s="192">
        <v>0</v>
      </c>
      <c r="E752" s="194">
        <v>0</v>
      </c>
      <c r="F752" s="71" t="str">
        <f t="shared" si="169"/>
        <v>-</v>
      </c>
    </row>
    <row r="753" spans="1:6" ht="12.75" customHeight="1" x14ac:dyDescent="0.2">
      <c r="A753" s="70">
        <v>34213</v>
      </c>
      <c r="B753" s="65" t="s">
        <v>1435</v>
      </c>
      <c r="C753" s="278" t="s">
        <v>1436</v>
      </c>
      <c r="D753" s="192">
        <v>0</v>
      </c>
      <c r="E753" s="194">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4">
        <v>0</v>
      </c>
      <c r="F770" s="71" t="str">
        <f t="shared" si="169"/>
        <v>-</v>
      </c>
    </row>
    <row r="771" spans="1:6" ht="12.75" customHeight="1" x14ac:dyDescent="0.2">
      <c r="A771" s="70">
        <v>34283</v>
      </c>
      <c r="B771" s="65" t="s">
        <v>1471</v>
      </c>
      <c r="C771" s="278" t="s">
        <v>1472</v>
      </c>
      <c r="D771" s="192">
        <v>0</v>
      </c>
      <c r="E771" s="194">
        <v>0</v>
      </c>
      <c r="F771" s="71" t="str">
        <f t="shared" si="169"/>
        <v>-</v>
      </c>
    </row>
    <row r="772" spans="1:6" ht="12.75" customHeight="1" x14ac:dyDescent="0.2">
      <c r="A772" s="70">
        <v>34284</v>
      </c>
      <c r="B772" s="65" t="s">
        <v>1473</v>
      </c>
      <c r="C772" s="278" t="s">
        <v>1474</v>
      </c>
      <c r="D772" s="192">
        <v>0</v>
      </c>
      <c r="E772" s="194">
        <v>0</v>
      </c>
      <c r="F772" s="71" t="str">
        <f t="shared" si="169"/>
        <v>-</v>
      </c>
    </row>
    <row r="773" spans="1:6" ht="12.75" customHeight="1" x14ac:dyDescent="0.2">
      <c r="A773" s="70">
        <v>34285</v>
      </c>
      <c r="B773" s="65" t="s">
        <v>1475</v>
      </c>
      <c r="C773" s="278" t="s">
        <v>1476</v>
      </c>
      <c r="D773" s="192">
        <v>0</v>
      </c>
      <c r="E773" s="194">
        <v>0</v>
      </c>
      <c r="F773" s="71" t="str">
        <f t="shared" si="169"/>
        <v>-</v>
      </c>
    </row>
    <row r="774" spans="1:6" ht="24" x14ac:dyDescent="0.2">
      <c r="A774" s="70">
        <v>34286</v>
      </c>
      <c r="B774" s="182" t="s">
        <v>1477</v>
      </c>
      <c r="C774" s="278" t="s">
        <v>1478</v>
      </c>
      <c r="D774" s="192">
        <v>0</v>
      </c>
      <c r="E774" s="194">
        <v>0</v>
      </c>
      <c r="F774" s="71" t="str">
        <f t="shared" si="169"/>
        <v>-</v>
      </c>
    </row>
    <row r="775" spans="1:6" ht="12" x14ac:dyDescent="0.2">
      <c r="A775" s="70">
        <v>34287</v>
      </c>
      <c r="B775" s="65" t="s">
        <v>1479</v>
      </c>
      <c r="C775" s="278" t="s">
        <v>1480</v>
      </c>
      <c r="D775" s="192">
        <v>0</v>
      </c>
      <c r="E775" s="194">
        <v>0</v>
      </c>
      <c r="F775" s="71" t="str">
        <f t="shared" si="169"/>
        <v>-</v>
      </c>
    </row>
    <row r="776" spans="1:6" ht="12.75" customHeight="1" x14ac:dyDescent="0.2">
      <c r="A776" s="70">
        <v>34341</v>
      </c>
      <c r="B776" s="65" t="s">
        <v>1481</v>
      </c>
      <c r="C776" s="278" t="s">
        <v>1482</v>
      </c>
      <c r="D776" s="192">
        <v>0</v>
      </c>
      <c r="E776" s="194">
        <v>0</v>
      </c>
      <c r="F776" s="71" t="str">
        <f t="shared" si="169"/>
        <v>-</v>
      </c>
    </row>
    <row r="777" spans="1:6" ht="12.75" customHeight="1" x14ac:dyDescent="0.2">
      <c r="A777" s="70">
        <v>35231</v>
      </c>
      <c r="B777" s="65" t="s">
        <v>1483</v>
      </c>
      <c r="C777" s="278" t="s">
        <v>1484</v>
      </c>
      <c r="D777" s="192">
        <v>0</v>
      </c>
      <c r="E777" s="194">
        <v>0</v>
      </c>
      <c r="F777" s="71" t="str">
        <f t="shared" si="169"/>
        <v>-</v>
      </c>
    </row>
    <row r="778" spans="1:6" ht="12.75" customHeight="1" x14ac:dyDescent="0.2">
      <c r="A778" s="70">
        <v>35232</v>
      </c>
      <c r="B778" s="65" t="s">
        <v>1485</v>
      </c>
      <c r="C778" s="278" t="s">
        <v>1486</v>
      </c>
      <c r="D778" s="192">
        <v>0</v>
      </c>
      <c r="E778" s="194">
        <v>0</v>
      </c>
      <c r="F778" s="71" t="str">
        <f t="shared" si="169"/>
        <v>-</v>
      </c>
    </row>
    <row r="779" spans="1:6" ht="12.75" customHeight="1" x14ac:dyDescent="0.2">
      <c r="A779" s="70">
        <v>36313</v>
      </c>
      <c r="B779" s="65" t="s">
        <v>1487</v>
      </c>
      <c r="C779" s="278" t="s">
        <v>1488</v>
      </c>
      <c r="D779" s="192">
        <v>0</v>
      </c>
      <c r="E779" s="194">
        <v>0</v>
      </c>
      <c r="F779" s="71" t="str">
        <f t="shared" si="169"/>
        <v>-</v>
      </c>
    </row>
    <row r="780" spans="1:6" ht="12.75" customHeight="1" x14ac:dyDescent="0.2">
      <c r="A780" s="70">
        <v>36314</v>
      </c>
      <c r="B780" s="65" t="s">
        <v>1489</v>
      </c>
      <c r="C780" s="278" t="s">
        <v>1490</v>
      </c>
      <c r="D780" s="192">
        <v>0</v>
      </c>
      <c r="E780" s="194">
        <v>0</v>
      </c>
      <c r="F780" s="71" t="str">
        <f t="shared" si="169"/>
        <v>-</v>
      </c>
    </row>
    <row r="781" spans="1:6" ht="12.75" customHeight="1" x14ac:dyDescent="0.2">
      <c r="A781" s="70">
        <v>36315</v>
      </c>
      <c r="B781" s="65" t="s">
        <v>1491</v>
      </c>
      <c r="C781" s="278" t="s">
        <v>1492</v>
      </c>
      <c r="D781" s="192">
        <v>0</v>
      </c>
      <c r="E781" s="194">
        <v>0</v>
      </c>
      <c r="F781" s="71" t="str">
        <f t="shared" si="169"/>
        <v>-</v>
      </c>
    </row>
    <row r="782" spans="1:6" ht="12.75" customHeight="1" x14ac:dyDescent="0.2">
      <c r="A782" s="70">
        <v>36316</v>
      </c>
      <c r="B782" s="65" t="s">
        <v>1493</v>
      </c>
      <c r="C782" s="278" t="s">
        <v>1494</v>
      </c>
      <c r="D782" s="192">
        <v>0</v>
      </c>
      <c r="E782" s="194">
        <v>0</v>
      </c>
      <c r="F782" s="71" t="str">
        <f t="shared" si="169"/>
        <v>-</v>
      </c>
    </row>
    <row r="783" spans="1:6" ht="12.75" customHeight="1" x14ac:dyDescent="0.2">
      <c r="A783" s="70">
        <v>36317</v>
      </c>
      <c r="B783" s="65" t="s">
        <v>1495</v>
      </c>
      <c r="C783" s="278" t="s">
        <v>1496</v>
      </c>
      <c r="D783" s="192">
        <v>0</v>
      </c>
      <c r="E783" s="194">
        <v>0</v>
      </c>
      <c r="F783" s="71" t="str">
        <f t="shared" si="169"/>
        <v>-</v>
      </c>
    </row>
    <row r="784" spans="1:6" ht="12.75" customHeight="1" x14ac:dyDescent="0.2">
      <c r="A784" s="70">
        <v>36318</v>
      </c>
      <c r="B784" s="65" t="s">
        <v>1497</v>
      </c>
      <c r="C784" s="278" t="s">
        <v>1498</v>
      </c>
      <c r="D784" s="192">
        <v>0</v>
      </c>
      <c r="E784" s="194">
        <v>0</v>
      </c>
      <c r="F784" s="71" t="str">
        <f t="shared" si="169"/>
        <v>-</v>
      </c>
    </row>
    <row r="785" spans="1:6" ht="12" x14ac:dyDescent="0.2">
      <c r="A785" s="70">
        <v>36319</v>
      </c>
      <c r="B785" s="182" t="s">
        <v>1499</v>
      </c>
      <c r="C785" s="278" t="s">
        <v>1500</v>
      </c>
      <c r="D785" s="192">
        <v>0</v>
      </c>
      <c r="E785" s="194">
        <v>0</v>
      </c>
      <c r="F785" s="71" t="str">
        <f t="shared" si="169"/>
        <v>-</v>
      </c>
    </row>
    <row r="786" spans="1:6" ht="12.75" customHeight="1" x14ac:dyDescent="0.2">
      <c r="A786" s="70">
        <v>36323</v>
      </c>
      <c r="B786" s="65" t="s">
        <v>1501</v>
      </c>
      <c r="C786" s="278" t="s">
        <v>1502</v>
      </c>
      <c r="D786" s="192">
        <v>0</v>
      </c>
      <c r="E786" s="194">
        <v>0</v>
      </c>
      <c r="F786" s="71" t="str">
        <f t="shared" si="169"/>
        <v>-</v>
      </c>
    </row>
    <row r="787" spans="1:6" ht="12.75" customHeight="1" x14ac:dyDescent="0.2">
      <c r="A787" s="70">
        <v>36324</v>
      </c>
      <c r="B787" s="65" t="s">
        <v>1503</v>
      </c>
      <c r="C787" s="278" t="s">
        <v>1504</v>
      </c>
      <c r="D787" s="192">
        <v>0</v>
      </c>
      <c r="E787" s="194">
        <v>0</v>
      </c>
      <c r="F787" s="71" t="str">
        <f t="shared" si="169"/>
        <v>-</v>
      </c>
    </row>
    <row r="788" spans="1:6" ht="12.75" customHeight="1" x14ac:dyDescent="0.2">
      <c r="A788" s="70">
        <v>36325</v>
      </c>
      <c r="B788" s="65" t="s">
        <v>1505</v>
      </c>
      <c r="C788" s="278" t="s">
        <v>1506</v>
      </c>
      <c r="D788" s="192">
        <v>0</v>
      </c>
      <c r="E788" s="194">
        <v>0</v>
      </c>
      <c r="F788" s="71" t="str">
        <f t="shared" si="169"/>
        <v>-</v>
      </c>
    </row>
    <row r="789" spans="1:6" ht="12.75" customHeight="1" x14ac:dyDescent="0.2">
      <c r="A789" s="70">
        <v>36326</v>
      </c>
      <c r="B789" s="65" t="s">
        <v>1507</v>
      </c>
      <c r="C789" s="278" t="s">
        <v>1508</v>
      </c>
      <c r="D789" s="192">
        <v>0</v>
      </c>
      <c r="E789" s="194">
        <v>0</v>
      </c>
      <c r="F789" s="71" t="str">
        <f t="shared" si="169"/>
        <v>-</v>
      </c>
    </row>
    <row r="790" spans="1:6" ht="12.75" customHeight="1" x14ac:dyDescent="0.2">
      <c r="A790" s="70">
        <v>36327</v>
      </c>
      <c r="B790" s="65" t="s">
        <v>1509</v>
      </c>
      <c r="C790" s="278" t="s">
        <v>1510</v>
      </c>
      <c r="D790" s="192">
        <v>0</v>
      </c>
      <c r="E790" s="194">
        <v>0</v>
      </c>
      <c r="F790" s="71" t="str">
        <f t="shared" si="169"/>
        <v>-</v>
      </c>
    </row>
    <row r="791" spans="1:6" ht="24" x14ac:dyDescent="0.2">
      <c r="A791" s="70">
        <v>36328</v>
      </c>
      <c r="B791" s="65" t="s">
        <v>1511</v>
      </c>
      <c r="C791" s="278" t="s">
        <v>1512</v>
      </c>
      <c r="D791" s="192">
        <v>0</v>
      </c>
      <c r="E791" s="194">
        <v>0</v>
      </c>
      <c r="F791" s="71" t="str">
        <f t="shared" si="169"/>
        <v>-</v>
      </c>
    </row>
    <row r="792" spans="1:6" ht="12" x14ac:dyDescent="0.2">
      <c r="A792" s="70">
        <v>36329</v>
      </c>
      <c r="B792" s="182" t="s">
        <v>1513</v>
      </c>
      <c r="C792" s="278" t="s">
        <v>1514</v>
      </c>
      <c r="D792" s="192">
        <v>0</v>
      </c>
      <c r="E792" s="194">
        <v>0</v>
      </c>
      <c r="F792" s="71" t="str">
        <f t="shared" si="169"/>
        <v>-</v>
      </c>
    </row>
    <row r="793" spans="1:6" ht="12.75" customHeight="1" x14ac:dyDescent="0.2">
      <c r="A793" s="70" t="s">
        <v>1515</v>
      </c>
      <c r="B793" s="182" t="s">
        <v>1516</v>
      </c>
      <c r="C793" s="277" t="s">
        <v>1515</v>
      </c>
      <c r="D793" s="192">
        <v>0</v>
      </c>
      <c r="E793" s="194">
        <v>0</v>
      </c>
      <c r="F793" s="71" t="str">
        <f t="shared" si="169"/>
        <v>-</v>
      </c>
    </row>
    <row r="794" spans="1:6" ht="12.75" customHeight="1" x14ac:dyDescent="0.2">
      <c r="A794" s="70" t="s">
        <v>1517</v>
      </c>
      <c r="B794" s="182" t="s">
        <v>1518</v>
      </c>
      <c r="C794" s="277" t="s">
        <v>1517</v>
      </c>
      <c r="D794" s="192">
        <v>0</v>
      </c>
      <c r="E794" s="194">
        <v>0</v>
      </c>
      <c r="F794" s="71" t="str">
        <f t="shared" si="169"/>
        <v>-</v>
      </c>
    </row>
    <row r="795" spans="1:6" ht="12.75" customHeight="1" x14ac:dyDescent="0.2">
      <c r="A795" s="70" t="s">
        <v>1519</v>
      </c>
      <c r="B795" s="182" t="s">
        <v>1520</v>
      </c>
      <c r="C795" s="277" t="s">
        <v>1519</v>
      </c>
      <c r="D795" s="192">
        <v>0</v>
      </c>
      <c r="E795" s="194">
        <v>0</v>
      </c>
      <c r="F795" s="71" t="str">
        <f t="shared" si="169"/>
        <v>-</v>
      </c>
    </row>
    <row r="796" spans="1:6" ht="12.75" customHeight="1" x14ac:dyDescent="0.2">
      <c r="A796" s="70" t="s">
        <v>1521</v>
      </c>
      <c r="B796" s="182" t="s">
        <v>1522</v>
      </c>
      <c r="C796" s="277" t="s">
        <v>1521</v>
      </c>
      <c r="D796" s="192">
        <v>0</v>
      </c>
      <c r="E796" s="194">
        <v>0</v>
      </c>
      <c r="F796" s="71" t="str">
        <f t="shared" si="169"/>
        <v>-</v>
      </c>
    </row>
    <row r="797" spans="1:6" ht="24" x14ac:dyDescent="0.2">
      <c r="A797" s="70" t="s">
        <v>1523</v>
      </c>
      <c r="B797" s="182" t="s">
        <v>1524</v>
      </c>
      <c r="C797" s="277" t="s">
        <v>1523</v>
      </c>
      <c r="D797" s="192">
        <v>0</v>
      </c>
      <c r="E797" s="194">
        <v>0</v>
      </c>
      <c r="F797" s="71" t="str">
        <f t="shared" si="169"/>
        <v>-</v>
      </c>
    </row>
    <row r="798" spans="1:6" ht="24" x14ac:dyDescent="0.2">
      <c r="A798" s="70" t="s">
        <v>1525</v>
      </c>
      <c r="B798" s="182" t="s">
        <v>1526</v>
      </c>
      <c r="C798" s="277" t="s">
        <v>1525</v>
      </c>
      <c r="D798" s="192">
        <v>0</v>
      </c>
      <c r="E798" s="194">
        <v>0</v>
      </c>
      <c r="F798" s="71" t="str">
        <f t="shared" si="169"/>
        <v>-</v>
      </c>
    </row>
    <row r="799" spans="1:6" ht="12.75" customHeight="1" x14ac:dyDescent="0.2">
      <c r="A799" s="70" t="s">
        <v>1527</v>
      </c>
      <c r="B799" s="182" t="s">
        <v>1528</v>
      </c>
      <c r="C799" s="277" t="s">
        <v>1527</v>
      </c>
      <c r="D799" s="192">
        <v>0</v>
      </c>
      <c r="E799" s="194">
        <v>0</v>
      </c>
      <c r="F799" s="71" t="str">
        <f t="shared" si="169"/>
        <v>-</v>
      </c>
    </row>
    <row r="800" spans="1:6" ht="24" x14ac:dyDescent="0.2">
      <c r="A800" s="70" t="s">
        <v>1529</v>
      </c>
      <c r="B800" s="182" t="s">
        <v>1530</v>
      </c>
      <c r="C800" s="277" t="s">
        <v>1529</v>
      </c>
      <c r="D800" s="192">
        <v>0</v>
      </c>
      <c r="E800" s="194">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4">
        <v>0</v>
      </c>
      <c r="F804" s="71" t="str">
        <f t="shared" si="169"/>
        <v>-</v>
      </c>
    </row>
    <row r="805" spans="1:6" ht="24" x14ac:dyDescent="0.2">
      <c r="A805" s="70" t="s">
        <v>1539</v>
      </c>
      <c r="B805" s="182" t="s">
        <v>1540</v>
      </c>
      <c r="C805" s="277" t="s">
        <v>1539</v>
      </c>
      <c r="D805" s="192">
        <v>0</v>
      </c>
      <c r="E805" s="194">
        <v>0</v>
      </c>
      <c r="F805" s="71" t="str">
        <f t="shared" si="169"/>
        <v>-</v>
      </c>
    </row>
    <row r="806" spans="1:6" ht="24" x14ac:dyDescent="0.2">
      <c r="A806" s="70">
        <v>36511</v>
      </c>
      <c r="B806" s="182" t="s">
        <v>1541</v>
      </c>
      <c r="C806" s="277">
        <v>36511</v>
      </c>
      <c r="D806" s="192">
        <v>0</v>
      </c>
      <c r="E806" s="194">
        <v>0</v>
      </c>
      <c r="F806" s="71" t="str">
        <f t="shared" ref="F806:F814" si="171">IF(D806&lt;&gt;0,IF(E806/D806&gt;=100,"&gt;&gt;100",E806/D806*100),"-")</f>
        <v>-</v>
      </c>
    </row>
    <row r="807" spans="1:6" ht="24" x14ac:dyDescent="0.2">
      <c r="A807" s="70" t="s">
        <v>1542</v>
      </c>
      <c r="B807" s="182" t="s">
        <v>1543</v>
      </c>
      <c r="C807" s="277" t="s">
        <v>1542</v>
      </c>
      <c r="D807" s="192">
        <v>0</v>
      </c>
      <c r="E807" s="194">
        <v>0</v>
      </c>
      <c r="F807" s="71" t="str">
        <f t="shared" si="171"/>
        <v>-</v>
      </c>
    </row>
    <row r="808" spans="1:6" ht="24" x14ac:dyDescent="0.2">
      <c r="A808" s="70" t="s">
        <v>1544</v>
      </c>
      <c r="B808" s="182" t="s">
        <v>1545</v>
      </c>
      <c r="C808" s="277" t="s">
        <v>1544</v>
      </c>
      <c r="D808" s="192">
        <v>0</v>
      </c>
      <c r="E808" s="194">
        <v>0</v>
      </c>
      <c r="F808" s="71" t="str">
        <f t="shared" si="171"/>
        <v>-</v>
      </c>
    </row>
    <row r="809" spans="1:6" ht="24" x14ac:dyDescent="0.2">
      <c r="A809" s="70" t="s">
        <v>1546</v>
      </c>
      <c r="B809" s="182" t="s">
        <v>1547</v>
      </c>
      <c r="C809" s="277" t="s">
        <v>1546</v>
      </c>
      <c r="D809" s="192">
        <v>0</v>
      </c>
      <c r="E809" s="194">
        <v>0</v>
      </c>
      <c r="F809" s="71" t="str">
        <f t="shared" si="171"/>
        <v>-</v>
      </c>
    </row>
    <row r="810" spans="1:6" ht="24" x14ac:dyDescent="0.2">
      <c r="A810" s="70" t="s">
        <v>1548</v>
      </c>
      <c r="B810" s="182" t="s">
        <v>1549</v>
      </c>
      <c r="C810" s="277" t="s">
        <v>1548</v>
      </c>
      <c r="D810" s="192">
        <v>0</v>
      </c>
      <c r="E810" s="194">
        <v>0</v>
      </c>
      <c r="F810" s="71" t="str">
        <f t="shared" si="171"/>
        <v>-</v>
      </c>
    </row>
    <row r="811" spans="1:6" ht="24" x14ac:dyDescent="0.2">
      <c r="A811" s="70" t="s">
        <v>1550</v>
      </c>
      <c r="B811" s="182" t="s">
        <v>1551</v>
      </c>
      <c r="C811" s="277" t="s">
        <v>1550</v>
      </c>
      <c r="D811" s="192">
        <v>0</v>
      </c>
      <c r="E811" s="194">
        <v>0</v>
      </c>
      <c r="F811" s="71" t="str">
        <f t="shared" si="171"/>
        <v>-</v>
      </c>
    </row>
    <row r="812" spans="1:6" ht="12" x14ac:dyDescent="0.2">
      <c r="A812" s="70" t="s">
        <v>1552</v>
      </c>
      <c r="B812" s="182" t="s">
        <v>1553</v>
      </c>
      <c r="C812" s="277" t="s">
        <v>1552</v>
      </c>
      <c r="D812" s="192">
        <v>0</v>
      </c>
      <c r="E812" s="194">
        <v>0</v>
      </c>
      <c r="F812" s="71" t="str">
        <f t="shared" si="171"/>
        <v>-</v>
      </c>
    </row>
    <row r="813" spans="1:6" ht="12" x14ac:dyDescent="0.2">
      <c r="A813" s="70" t="s">
        <v>1554</v>
      </c>
      <c r="B813" s="182" t="s">
        <v>1555</v>
      </c>
      <c r="C813" s="277" t="s">
        <v>1554</v>
      </c>
      <c r="D813" s="192">
        <v>0</v>
      </c>
      <c r="E813" s="194">
        <v>0</v>
      </c>
      <c r="F813" s="71" t="str">
        <f t="shared" si="171"/>
        <v>-</v>
      </c>
    </row>
    <row r="814" spans="1:6" ht="12" x14ac:dyDescent="0.2">
      <c r="A814" s="70" t="s">
        <v>1556</v>
      </c>
      <c r="B814" s="182" t="s">
        <v>1557</v>
      </c>
      <c r="C814" s="277" t="s">
        <v>1556</v>
      </c>
      <c r="D814" s="192">
        <v>0</v>
      </c>
      <c r="E814" s="194">
        <v>0</v>
      </c>
      <c r="F814" s="71" t="str">
        <f t="shared" si="171"/>
        <v>-</v>
      </c>
    </row>
    <row r="815" spans="1:6" ht="24" x14ac:dyDescent="0.2">
      <c r="A815" s="70" t="s">
        <v>1558</v>
      </c>
      <c r="B815" s="182" t="s">
        <v>1559</v>
      </c>
      <c r="C815" s="277" t="s">
        <v>1558</v>
      </c>
      <c r="D815" s="192">
        <v>0</v>
      </c>
      <c r="E815" s="194">
        <v>0</v>
      </c>
      <c r="F815" s="71" t="str">
        <f t="shared" si="169"/>
        <v>-</v>
      </c>
    </row>
    <row r="816" spans="1:6" ht="12" x14ac:dyDescent="0.2">
      <c r="A816" s="70" t="s">
        <v>1560</v>
      </c>
      <c r="B816" s="182" t="s">
        <v>1561</v>
      </c>
      <c r="C816" s="277" t="s">
        <v>1560</v>
      </c>
      <c r="D816" s="192">
        <v>0</v>
      </c>
      <c r="E816" s="194">
        <v>0</v>
      </c>
      <c r="F816" s="71" t="str">
        <f t="shared" si="169"/>
        <v>-</v>
      </c>
    </row>
    <row r="817" spans="1:6" ht="24" x14ac:dyDescent="0.2">
      <c r="A817" s="70" t="s">
        <v>1562</v>
      </c>
      <c r="B817" s="65" t="s">
        <v>1563</v>
      </c>
      <c r="C817" s="278" t="s">
        <v>1562</v>
      </c>
      <c r="D817" s="192">
        <v>0</v>
      </c>
      <c r="E817" s="194">
        <v>0</v>
      </c>
      <c r="F817" s="71" t="str">
        <f t="shared" si="169"/>
        <v>-</v>
      </c>
    </row>
    <row r="818" spans="1:6" ht="24" x14ac:dyDescent="0.2">
      <c r="A818" s="70" t="s">
        <v>1564</v>
      </c>
      <c r="B818" s="65" t="s">
        <v>1565</v>
      </c>
      <c r="C818" s="278" t="s">
        <v>1564</v>
      </c>
      <c r="D818" s="192">
        <v>0</v>
      </c>
      <c r="E818" s="194">
        <v>0</v>
      </c>
      <c r="F818" s="71" t="str">
        <f t="shared" si="169"/>
        <v>-</v>
      </c>
    </row>
    <row r="819" spans="1:6" ht="24" x14ac:dyDescent="0.2">
      <c r="A819" s="70" t="s">
        <v>1566</v>
      </c>
      <c r="B819" s="65" t="s">
        <v>1567</v>
      </c>
      <c r="C819" s="278" t="s">
        <v>1566</v>
      </c>
      <c r="D819" s="192">
        <v>0</v>
      </c>
      <c r="E819" s="194">
        <v>0</v>
      </c>
      <c r="F819" s="71" t="str">
        <f t="shared" si="169"/>
        <v>-</v>
      </c>
    </row>
    <row r="820" spans="1:6" ht="24" x14ac:dyDescent="0.2">
      <c r="A820" s="70" t="s">
        <v>1568</v>
      </c>
      <c r="B820" s="65" t="s">
        <v>1569</v>
      </c>
      <c r="C820" s="278" t="s">
        <v>1568</v>
      </c>
      <c r="D820" s="192">
        <v>0</v>
      </c>
      <c r="E820" s="194">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4">
        <v>0</v>
      </c>
      <c r="F824" s="71" t="str">
        <f t="shared" si="169"/>
        <v>-</v>
      </c>
    </row>
    <row r="825" spans="1:6" ht="24" x14ac:dyDescent="0.2">
      <c r="A825" s="70" t="s">
        <v>1578</v>
      </c>
      <c r="B825" s="65" t="s">
        <v>1579</v>
      </c>
      <c r="C825" s="278" t="s">
        <v>1578</v>
      </c>
      <c r="D825" s="192">
        <v>0</v>
      </c>
      <c r="E825" s="194">
        <v>0</v>
      </c>
      <c r="F825" s="71" t="str">
        <f t="shared" si="169"/>
        <v>-</v>
      </c>
    </row>
    <row r="826" spans="1:6" ht="24" x14ac:dyDescent="0.2">
      <c r="A826" s="70" t="s">
        <v>1580</v>
      </c>
      <c r="B826" s="65" t="s">
        <v>1581</v>
      </c>
      <c r="C826" s="278" t="s">
        <v>1580</v>
      </c>
      <c r="D826" s="192">
        <v>0</v>
      </c>
      <c r="E826" s="194">
        <v>0</v>
      </c>
      <c r="F826" s="71" t="str">
        <f t="shared" si="169"/>
        <v>-</v>
      </c>
    </row>
    <row r="827" spans="1:6" ht="24" x14ac:dyDescent="0.2">
      <c r="A827" s="70" t="s">
        <v>1582</v>
      </c>
      <c r="B827" s="65" t="s">
        <v>1583</v>
      </c>
      <c r="C827" s="278" t="s">
        <v>1582</v>
      </c>
      <c r="D827" s="192">
        <v>0</v>
      </c>
      <c r="E827" s="194">
        <v>0</v>
      </c>
      <c r="F827" s="71" t="str">
        <f t="shared" si="169"/>
        <v>-</v>
      </c>
    </row>
    <row r="828" spans="1:6" ht="24" x14ac:dyDescent="0.2">
      <c r="A828" s="70" t="s">
        <v>1584</v>
      </c>
      <c r="B828" s="65" t="s">
        <v>1585</v>
      </c>
      <c r="C828" s="278" t="s">
        <v>1584</v>
      </c>
      <c r="D828" s="192">
        <v>0</v>
      </c>
      <c r="E828" s="194">
        <v>0</v>
      </c>
      <c r="F828" s="71" t="str">
        <f t="shared" si="169"/>
        <v>-</v>
      </c>
    </row>
    <row r="829" spans="1:6" ht="24" x14ac:dyDescent="0.2">
      <c r="A829" s="70" t="s">
        <v>1586</v>
      </c>
      <c r="B829" s="65" t="s">
        <v>1587</v>
      </c>
      <c r="C829" s="278" t="s">
        <v>1586</v>
      </c>
      <c r="D829" s="192">
        <v>0</v>
      </c>
      <c r="E829" s="194">
        <v>0</v>
      </c>
      <c r="F829" s="71" t="str">
        <f t="shared" si="169"/>
        <v>-</v>
      </c>
    </row>
    <row r="830" spans="1:6" ht="24" x14ac:dyDescent="0.2">
      <c r="A830" s="70" t="s">
        <v>1588</v>
      </c>
      <c r="B830" s="65" t="s">
        <v>1589</v>
      </c>
      <c r="C830" s="278" t="s">
        <v>1588</v>
      </c>
      <c r="D830" s="192">
        <v>0</v>
      </c>
      <c r="E830" s="194">
        <v>0</v>
      </c>
      <c r="F830" s="71" t="str">
        <f t="shared" si="169"/>
        <v>-</v>
      </c>
    </row>
    <row r="831" spans="1:6" ht="12.75" customHeight="1" x14ac:dyDescent="0.2">
      <c r="A831" s="70" t="s">
        <v>1590</v>
      </c>
      <c r="B831" s="65" t="s">
        <v>1591</v>
      </c>
      <c r="C831" s="278" t="s">
        <v>1590</v>
      </c>
      <c r="D831" s="192">
        <v>0</v>
      </c>
      <c r="E831" s="194">
        <v>0</v>
      </c>
      <c r="F831" s="71" t="str">
        <f t="shared" si="169"/>
        <v>-</v>
      </c>
    </row>
    <row r="832" spans="1:6" ht="12.75" customHeight="1" x14ac:dyDescent="0.2">
      <c r="A832" s="70" t="s">
        <v>1592</v>
      </c>
      <c r="B832" s="65" t="s">
        <v>1593</v>
      </c>
      <c r="C832" s="278" t="s">
        <v>1592</v>
      </c>
      <c r="D832" s="192">
        <v>0</v>
      </c>
      <c r="E832" s="194">
        <v>0</v>
      </c>
      <c r="F832" s="71" t="str">
        <f t="shared" si="169"/>
        <v>-</v>
      </c>
    </row>
    <row r="833" spans="1:6" ht="24" x14ac:dyDescent="0.2">
      <c r="A833" s="70" t="s">
        <v>1594</v>
      </c>
      <c r="B833" s="65" t="s">
        <v>1595</v>
      </c>
      <c r="C833" s="278" t="s">
        <v>1594</v>
      </c>
      <c r="D833" s="192">
        <v>0</v>
      </c>
      <c r="E833" s="194">
        <v>0</v>
      </c>
      <c r="F833" s="71" t="str">
        <f t="shared" si="169"/>
        <v>-</v>
      </c>
    </row>
    <row r="834" spans="1:6" ht="24" x14ac:dyDescent="0.2">
      <c r="A834" s="70" t="s">
        <v>1596</v>
      </c>
      <c r="B834" s="65" t="s">
        <v>1597</v>
      </c>
      <c r="C834" s="278" t="s">
        <v>1596</v>
      </c>
      <c r="D834" s="192">
        <v>0</v>
      </c>
      <c r="E834" s="194">
        <v>0</v>
      </c>
      <c r="F834" s="71" t="str">
        <f t="shared" si="169"/>
        <v>-</v>
      </c>
    </row>
    <row r="835" spans="1:6" ht="12.75" customHeight="1" x14ac:dyDescent="0.2">
      <c r="A835" s="70" t="s">
        <v>1598</v>
      </c>
      <c r="B835" s="65" t="s">
        <v>1599</v>
      </c>
      <c r="C835" s="278" t="s">
        <v>1598</v>
      </c>
      <c r="D835" s="192">
        <v>0</v>
      </c>
      <c r="E835" s="194">
        <v>0</v>
      </c>
      <c r="F835" s="71" t="str">
        <f t="shared" si="169"/>
        <v>-</v>
      </c>
    </row>
    <row r="836" spans="1:6" ht="12.75" customHeight="1" x14ac:dyDescent="0.2">
      <c r="A836" s="70" t="s">
        <v>1600</v>
      </c>
      <c r="B836" s="65" t="s">
        <v>1601</v>
      </c>
      <c r="C836" s="278" t="s">
        <v>1600</v>
      </c>
      <c r="D836" s="192">
        <v>0</v>
      </c>
      <c r="E836" s="194">
        <v>0</v>
      </c>
      <c r="F836" s="71" t="str">
        <f t="shared" si="169"/>
        <v>-</v>
      </c>
    </row>
    <row r="837" spans="1:6" ht="12.75" customHeight="1" x14ac:dyDescent="0.2">
      <c r="A837" s="70" t="s">
        <v>1602</v>
      </c>
      <c r="B837" s="65" t="s">
        <v>1603</v>
      </c>
      <c r="C837" s="278" t="s">
        <v>1602</v>
      </c>
      <c r="D837" s="192">
        <v>0</v>
      </c>
      <c r="E837" s="194">
        <v>0</v>
      </c>
      <c r="F837" s="71" t="str">
        <f t="shared" si="169"/>
        <v>-</v>
      </c>
    </row>
    <row r="838" spans="1:6" ht="12.75" customHeight="1" x14ac:dyDescent="0.2">
      <c r="A838" s="70" t="s">
        <v>1604</v>
      </c>
      <c r="B838" s="65" t="s">
        <v>1605</v>
      </c>
      <c r="C838" s="278" t="s">
        <v>1604</v>
      </c>
      <c r="D838" s="192">
        <v>0</v>
      </c>
      <c r="E838" s="194">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4">
        <v>0</v>
      </c>
      <c r="F896" s="71" t="str">
        <f t="shared" si="169"/>
        <v>-</v>
      </c>
    </row>
    <row r="897" spans="1:6" ht="24" x14ac:dyDescent="0.2">
      <c r="A897" s="70">
        <v>81762</v>
      </c>
      <c r="B897" s="182" t="s">
        <v>1721</v>
      </c>
      <c r="C897" s="278" t="s">
        <v>1722</v>
      </c>
      <c r="D897" s="192">
        <v>0</v>
      </c>
      <c r="E897" s="194">
        <v>0</v>
      </c>
      <c r="F897" s="71" t="str">
        <f t="shared" si="169"/>
        <v>-</v>
      </c>
    </row>
    <row r="898" spans="1:6" ht="24" x14ac:dyDescent="0.2">
      <c r="A898" s="70">
        <v>81771</v>
      </c>
      <c r="B898" s="65" t="s">
        <v>1723</v>
      </c>
      <c r="C898" s="278" t="s">
        <v>1724</v>
      </c>
      <c r="D898" s="192">
        <v>0</v>
      </c>
      <c r="E898" s="194">
        <v>0</v>
      </c>
      <c r="F898" s="71" t="str">
        <f t="shared" si="169"/>
        <v>-</v>
      </c>
    </row>
    <row r="899" spans="1:6" ht="12" x14ac:dyDescent="0.2">
      <c r="A899" s="70">
        <v>81772</v>
      </c>
      <c r="B899" s="65" t="s">
        <v>1725</v>
      </c>
      <c r="C899" s="278" t="s">
        <v>1726</v>
      </c>
      <c r="D899" s="192">
        <v>0</v>
      </c>
      <c r="E899" s="194">
        <v>0</v>
      </c>
      <c r="F899" s="71" t="str">
        <f t="shared" si="169"/>
        <v>-</v>
      </c>
    </row>
    <row r="900" spans="1:6" ht="12.75" customHeight="1" x14ac:dyDescent="0.2">
      <c r="A900" s="70">
        <v>82412</v>
      </c>
      <c r="B900" s="65" t="s">
        <v>1727</v>
      </c>
      <c r="C900" s="278" t="s">
        <v>1728</v>
      </c>
      <c r="D900" s="192">
        <v>0</v>
      </c>
      <c r="E900" s="194">
        <v>0</v>
      </c>
      <c r="F900" s="71" t="str">
        <f t="shared" si="169"/>
        <v>-</v>
      </c>
    </row>
    <row r="901" spans="1:6" ht="12.75" customHeight="1" x14ac:dyDescent="0.2">
      <c r="A901" s="70">
        <v>84132</v>
      </c>
      <c r="B901" s="65" t="s">
        <v>1729</v>
      </c>
      <c r="C901" s="278" t="s">
        <v>1730</v>
      </c>
      <c r="D901" s="192">
        <v>0</v>
      </c>
      <c r="E901" s="194">
        <v>0</v>
      </c>
      <c r="F901" s="71" t="str">
        <f t="shared" si="169"/>
        <v>-</v>
      </c>
    </row>
    <row r="902" spans="1:6" ht="12.75" customHeight="1" x14ac:dyDescent="0.2">
      <c r="A902" s="70">
        <v>84142</v>
      </c>
      <c r="B902" s="65" t="s">
        <v>1731</v>
      </c>
      <c r="C902" s="278" t="s">
        <v>1732</v>
      </c>
      <c r="D902" s="192">
        <v>0</v>
      </c>
      <c r="E902" s="194">
        <v>0</v>
      </c>
      <c r="F902" s="71" t="str">
        <f t="shared" si="169"/>
        <v>-</v>
      </c>
    </row>
    <row r="903" spans="1:6" ht="12.75" customHeight="1" x14ac:dyDescent="0.2">
      <c r="A903" s="70">
        <v>84152</v>
      </c>
      <c r="B903" s="65" t="s">
        <v>1733</v>
      </c>
      <c r="C903" s="278" t="s">
        <v>1734</v>
      </c>
      <c r="D903" s="192">
        <v>0</v>
      </c>
      <c r="E903" s="194">
        <v>0</v>
      </c>
      <c r="F903" s="71" t="str">
        <f t="shared" si="169"/>
        <v>-</v>
      </c>
    </row>
    <row r="904" spans="1:6" ht="12.75" customHeight="1" x14ac:dyDescent="0.2">
      <c r="A904" s="70">
        <v>84162</v>
      </c>
      <c r="B904" s="65" t="s">
        <v>1735</v>
      </c>
      <c r="C904" s="278" t="s">
        <v>1736</v>
      </c>
      <c r="D904" s="192">
        <v>0</v>
      </c>
      <c r="E904" s="194">
        <v>0</v>
      </c>
      <c r="F904" s="71" t="str">
        <f t="shared" si="169"/>
        <v>-</v>
      </c>
    </row>
    <row r="905" spans="1:6" ht="12.75" customHeight="1" x14ac:dyDescent="0.2">
      <c r="A905" s="70">
        <v>84221</v>
      </c>
      <c r="B905" s="65" t="s">
        <v>1737</v>
      </c>
      <c r="C905" s="278" t="s">
        <v>1738</v>
      </c>
      <c r="D905" s="192">
        <v>0</v>
      </c>
      <c r="E905" s="194">
        <v>0</v>
      </c>
      <c r="F905" s="71" t="str">
        <f t="shared" si="169"/>
        <v>-</v>
      </c>
    </row>
    <row r="906" spans="1:6" ht="12.75" customHeight="1" x14ac:dyDescent="0.2">
      <c r="A906" s="70">
        <v>84222</v>
      </c>
      <c r="B906" s="65" t="s">
        <v>1739</v>
      </c>
      <c r="C906" s="278" t="s">
        <v>1740</v>
      </c>
      <c r="D906" s="192">
        <v>0</v>
      </c>
      <c r="E906" s="194">
        <v>0</v>
      </c>
      <c r="F906" s="71" t="str">
        <f t="shared" si="169"/>
        <v>-</v>
      </c>
    </row>
    <row r="907" spans="1:6" ht="12.75" customHeight="1" x14ac:dyDescent="0.2">
      <c r="A907" s="70" t="s">
        <v>1741</v>
      </c>
      <c r="B907" s="65" t="s">
        <v>1742</v>
      </c>
      <c r="C907" s="278" t="s">
        <v>1741</v>
      </c>
      <c r="D907" s="192">
        <v>0</v>
      </c>
      <c r="E907" s="194">
        <v>0</v>
      </c>
      <c r="F907" s="71" t="str">
        <f t="shared" si="169"/>
        <v>-</v>
      </c>
    </row>
    <row r="908" spans="1:6" ht="12.75" customHeight="1" x14ac:dyDescent="0.2">
      <c r="A908" s="70">
        <v>84232</v>
      </c>
      <c r="B908" s="65" t="s">
        <v>1743</v>
      </c>
      <c r="C908" s="278" t="s">
        <v>1744</v>
      </c>
      <c r="D908" s="192">
        <v>0</v>
      </c>
      <c r="E908" s="194">
        <v>0</v>
      </c>
      <c r="F908" s="71" t="str">
        <f t="shared" si="169"/>
        <v>-</v>
      </c>
    </row>
    <row r="909" spans="1:6" ht="24" x14ac:dyDescent="0.2">
      <c r="A909" s="70">
        <v>84242</v>
      </c>
      <c r="B909" s="65" t="s">
        <v>1745</v>
      </c>
      <c r="C909" s="278" t="s">
        <v>1746</v>
      </c>
      <c r="D909" s="192">
        <v>0</v>
      </c>
      <c r="E909" s="194">
        <v>0</v>
      </c>
      <c r="F909" s="71" t="str">
        <f t="shared" si="169"/>
        <v>-</v>
      </c>
    </row>
    <row r="910" spans="1:6" ht="24" x14ac:dyDescent="0.2">
      <c r="A910" s="70" t="s">
        <v>1747</v>
      </c>
      <c r="B910" s="65" t="s">
        <v>1748</v>
      </c>
      <c r="C910" s="278" t="s">
        <v>1747</v>
      </c>
      <c r="D910" s="192">
        <v>0</v>
      </c>
      <c r="E910" s="194">
        <v>0</v>
      </c>
      <c r="F910" s="71" t="str">
        <f t="shared" si="169"/>
        <v>-</v>
      </c>
    </row>
    <row r="911" spans="1:6" ht="12.75" customHeight="1" x14ac:dyDescent="0.2">
      <c r="A911" s="70">
        <v>84312</v>
      </c>
      <c r="B911" s="65" t="s">
        <v>1749</v>
      </c>
      <c r="C911" s="278" t="s">
        <v>1750</v>
      </c>
      <c r="D911" s="192">
        <v>0</v>
      </c>
      <c r="E911" s="194">
        <v>0</v>
      </c>
      <c r="F911" s="71" t="str">
        <f t="shared" si="169"/>
        <v>-</v>
      </c>
    </row>
    <row r="912" spans="1:6" ht="24" x14ac:dyDescent="0.2">
      <c r="A912" s="70">
        <v>84431</v>
      </c>
      <c r="B912" s="65" t="s">
        <v>1751</v>
      </c>
      <c r="C912" s="278" t="s">
        <v>1752</v>
      </c>
      <c r="D912" s="192">
        <v>0</v>
      </c>
      <c r="E912" s="194">
        <v>0</v>
      </c>
      <c r="F912" s="71" t="str">
        <f t="shared" si="169"/>
        <v>-</v>
      </c>
    </row>
    <row r="913" spans="1:6" ht="24" x14ac:dyDescent="0.2">
      <c r="A913" s="70">
        <v>84432</v>
      </c>
      <c r="B913" s="65" t="s">
        <v>1753</v>
      </c>
      <c r="C913" s="278" t="s">
        <v>1754</v>
      </c>
      <c r="D913" s="192">
        <v>0</v>
      </c>
      <c r="E913" s="194">
        <v>0</v>
      </c>
      <c r="F913" s="71" t="str">
        <f t="shared" si="169"/>
        <v>-</v>
      </c>
    </row>
    <row r="914" spans="1:6" ht="24" x14ac:dyDescent="0.2">
      <c r="A914" s="70" t="s">
        <v>1755</v>
      </c>
      <c r="B914" s="65" t="s">
        <v>1756</v>
      </c>
      <c r="C914" s="278" t="s">
        <v>1755</v>
      </c>
      <c r="D914" s="192">
        <v>0</v>
      </c>
      <c r="E914" s="194">
        <v>0</v>
      </c>
      <c r="F914" s="71" t="str">
        <f t="shared" si="169"/>
        <v>-</v>
      </c>
    </row>
    <row r="915" spans="1:6" ht="24" x14ac:dyDescent="0.2">
      <c r="A915" s="70">
        <v>84442</v>
      </c>
      <c r="B915" s="65" t="s">
        <v>1757</v>
      </c>
      <c r="C915" s="278" t="s">
        <v>1758</v>
      </c>
      <c r="D915" s="192">
        <v>0</v>
      </c>
      <c r="E915" s="194">
        <v>0</v>
      </c>
      <c r="F915" s="71" t="str">
        <f t="shared" si="169"/>
        <v>-</v>
      </c>
    </row>
    <row r="916" spans="1:6" ht="24" x14ac:dyDescent="0.2">
      <c r="A916" s="70">
        <v>84452</v>
      </c>
      <c r="B916" s="182" t="s">
        <v>1759</v>
      </c>
      <c r="C916" s="278" t="s">
        <v>1760</v>
      </c>
      <c r="D916" s="192">
        <v>0</v>
      </c>
      <c r="E916" s="194">
        <v>0</v>
      </c>
      <c r="F916" s="71" t="str">
        <f t="shared" si="169"/>
        <v>-</v>
      </c>
    </row>
    <row r="917" spans="1:6" ht="24" x14ac:dyDescent="0.2">
      <c r="A917" s="70" t="s">
        <v>1761</v>
      </c>
      <c r="B917" s="182" t="s">
        <v>1762</v>
      </c>
      <c r="C917" s="278" t="s">
        <v>1761</v>
      </c>
      <c r="D917" s="192">
        <v>0</v>
      </c>
      <c r="E917" s="194">
        <v>0</v>
      </c>
      <c r="F917" s="71" t="str">
        <f t="shared" si="169"/>
        <v>-</v>
      </c>
    </row>
    <row r="918" spans="1:6" ht="12.75" customHeight="1" x14ac:dyDescent="0.2">
      <c r="A918" s="70">
        <v>84461</v>
      </c>
      <c r="B918" s="65" t="s">
        <v>1763</v>
      </c>
      <c r="C918" s="278" t="s">
        <v>1764</v>
      </c>
      <c r="D918" s="192">
        <v>0</v>
      </c>
      <c r="E918" s="194">
        <v>0</v>
      </c>
      <c r="F918" s="71" t="str">
        <f t="shared" si="169"/>
        <v>-</v>
      </c>
    </row>
    <row r="919" spans="1:6" ht="12.75" customHeight="1" x14ac:dyDescent="0.2">
      <c r="A919" s="70">
        <v>84462</v>
      </c>
      <c r="B919" s="65" t="s">
        <v>1765</v>
      </c>
      <c r="C919" s="278" t="s">
        <v>1766</v>
      </c>
      <c r="D919" s="192">
        <v>0</v>
      </c>
      <c r="E919" s="194">
        <v>0</v>
      </c>
      <c r="F919" s="71" t="str">
        <f t="shared" si="169"/>
        <v>-</v>
      </c>
    </row>
    <row r="920" spans="1:6" ht="12.75" customHeight="1" x14ac:dyDescent="0.2">
      <c r="A920" s="70" t="s">
        <v>1767</v>
      </c>
      <c r="B920" s="65" t="s">
        <v>1768</v>
      </c>
      <c r="C920" s="278" t="s">
        <v>1767</v>
      </c>
      <c r="D920" s="192">
        <v>0</v>
      </c>
      <c r="E920" s="194">
        <v>0</v>
      </c>
      <c r="F920" s="71" t="str">
        <f t="shared" si="169"/>
        <v>-</v>
      </c>
    </row>
    <row r="921" spans="1:6" ht="12.75" customHeight="1" x14ac:dyDescent="0.2">
      <c r="A921" s="70">
        <v>84472</v>
      </c>
      <c r="B921" s="65" t="s">
        <v>1769</v>
      </c>
      <c r="C921" s="278" t="s">
        <v>1770</v>
      </c>
      <c r="D921" s="192">
        <v>0</v>
      </c>
      <c r="E921" s="194">
        <v>0</v>
      </c>
      <c r="F921" s="71" t="str">
        <f t="shared" si="169"/>
        <v>-</v>
      </c>
    </row>
    <row r="922" spans="1:6" ht="12.75" customHeight="1" x14ac:dyDescent="0.2">
      <c r="A922" s="70">
        <v>84482</v>
      </c>
      <c r="B922" s="65" t="s">
        <v>1771</v>
      </c>
      <c r="C922" s="278" t="s">
        <v>1772</v>
      </c>
      <c r="D922" s="192">
        <v>0</v>
      </c>
      <c r="E922" s="194">
        <v>0</v>
      </c>
      <c r="F922" s="71" t="str">
        <f t="shared" si="169"/>
        <v>-</v>
      </c>
    </row>
    <row r="923" spans="1:6" ht="12.75" customHeight="1" x14ac:dyDescent="0.2">
      <c r="A923" s="70" t="s">
        <v>1773</v>
      </c>
      <c r="B923" s="65" t="s">
        <v>1774</v>
      </c>
      <c r="C923" s="278" t="s">
        <v>1773</v>
      </c>
      <c r="D923" s="192">
        <v>0</v>
      </c>
      <c r="E923" s="194">
        <v>0</v>
      </c>
      <c r="F923" s="71" t="str">
        <f t="shared" si="169"/>
        <v>-</v>
      </c>
    </row>
    <row r="924" spans="1:6" ht="24" x14ac:dyDescent="0.2">
      <c r="A924" s="70">
        <v>84532</v>
      </c>
      <c r="B924" s="65" t="s">
        <v>1775</v>
      </c>
      <c r="C924" s="278" t="s">
        <v>1776</v>
      </c>
      <c r="D924" s="192">
        <v>0</v>
      </c>
      <c r="E924" s="194">
        <v>0</v>
      </c>
      <c r="F924" s="71" t="str">
        <f t="shared" si="169"/>
        <v>-</v>
      </c>
    </row>
    <row r="925" spans="1:6" ht="12.75" customHeight="1" x14ac:dyDescent="0.2">
      <c r="A925" s="70">
        <v>84542</v>
      </c>
      <c r="B925" s="65" t="s">
        <v>1777</v>
      </c>
      <c r="C925" s="278" t="s">
        <v>1778</v>
      </c>
      <c r="D925" s="192">
        <v>0</v>
      </c>
      <c r="E925" s="194">
        <v>0</v>
      </c>
      <c r="F925" s="71" t="str">
        <f t="shared" si="169"/>
        <v>-</v>
      </c>
    </row>
    <row r="926" spans="1:6" ht="12.75" customHeight="1" x14ac:dyDescent="0.2">
      <c r="A926" s="70">
        <v>84552</v>
      </c>
      <c r="B926" s="65" t="s">
        <v>1779</v>
      </c>
      <c r="C926" s="278" t="s">
        <v>1780</v>
      </c>
      <c r="D926" s="192">
        <v>0</v>
      </c>
      <c r="E926" s="194">
        <v>0</v>
      </c>
      <c r="F926" s="71" t="str">
        <f t="shared" si="169"/>
        <v>-</v>
      </c>
    </row>
    <row r="927" spans="1:6" ht="12.75" customHeight="1" x14ac:dyDescent="0.2">
      <c r="A927" s="70">
        <v>84711</v>
      </c>
      <c r="B927" s="65" t="s">
        <v>1781</v>
      </c>
      <c r="C927" s="278" t="s">
        <v>1782</v>
      </c>
      <c r="D927" s="192">
        <v>0</v>
      </c>
      <c r="E927" s="194">
        <v>0</v>
      </c>
      <c r="F927" s="71" t="str">
        <f t="shared" si="169"/>
        <v>-</v>
      </c>
    </row>
    <row r="928" spans="1:6" ht="12.75" customHeight="1" x14ac:dyDescent="0.2">
      <c r="A928" s="70">
        <v>84712</v>
      </c>
      <c r="B928" s="65" t="s">
        <v>1783</v>
      </c>
      <c r="C928" s="278" t="s">
        <v>1784</v>
      </c>
      <c r="D928" s="192">
        <v>0</v>
      </c>
      <c r="E928" s="194">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4">
        <v>0</v>
      </c>
      <c r="F937" s="71" t="str">
        <f t="shared" si="169"/>
        <v>-</v>
      </c>
    </row>
    <row r="938" spans="1:6" ht="24" x14ac:dyDescent="0.2">
      <c r="A938" s="70">
        <v>84762</v>
      </c>
      <c r="B938" s="182" t="s">
        <v>1803</v>
      </c>
      <c r="C938" s="278" t="s">
        <v>1804</v>
      </c>
      <c r="D938" s="192">
        <v>0</v>
      </c>
      <c r="E938" s="194">
        <v>0</v>
      </c>
      <c r="F938" s="71" t="str">
        <f t="shared" si="169"/>
        <v>-</v>
      </c>
    </row>
    <row r="939" spans="1:6" ht="12" x14ac:dyDescent="0.2">
      <c r="A939" s="70" t="s">
        <v>1805</v>
      </c>
      <c r="B939" s="65" t="s">
        <v>1806</v>
      </c>
      <c r="C939" s="278" t="s">
        <v>1805</v>
      </c>
      <c r="D939" s="192">
        <v>0</v>
      </c>
      <c r="E939" s="194">
        <v>0</v>
      </c>
      <c r="F939" s="71" t="str">
        <f t="shared" si="169"/>
        <v>-</v>
      </c>
    </row>
    <row r="940" spans="1:6" ht="12" x14ac:dyDescent="0.2">
      <c r="A940" s="70" t="s">
        <v>1807</v>
      </c>
      <c r="B940" s="65" t="s">
        <v>1808</v>
      </c>
      <c r="C940" s="278" t="s">
        <v>1807</v>
      </c>
      <c r="D940" s="192">
        <v>0</v>
      </c>
      <c r="E940" s="194">
        <v>0</v>
      </c>
      <c r="F940" s="71" t="str">
        <f t="shared" si="169"/>
        <v>-</v>
      </c>
    </row>
    <row r="941" spans="1:6" ht="12.75" customHeight="1" x14ac:dyDescent="0.2">
      <c r="A941" s="70">
        <v>85412</v>
      </c>
      <c r="B941" s="65" t="s">
        <v>1809</v>
      </c>
      <c r="C941" s="278" t="s">
        <v>1810</v>
      </c>
      <c r="D941" s="192">
        <v>0</v>
      </c>
      <c r="E941" s="194">
        <v>0</v>
      </c>
      <c r="F941" s="71" t="str">
        <f t="shared" si="169"/>
        <v>-</v>
      </c>
    </row>
    <row r="942" spans="1:6" ht="24" x14ac:dyDescent="0.2">
      <c r="A942" s="70">
        <v>51212</v>
      </c>
      <c r="B942" s="182" t="s">
        <v>1811</v>
      </c>
      <c r="C942" s="278" t="s">
        <v>1812</v>
      </c>
      <c r="D942" s="192">
        <v>0</v>
      </c>
      <c r="E942" s="194">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4">
        <v>0</v>
      </c>
      <c r="F966" s="71" t="str">
        <f t="shared" si="169"/>
        <v>-</v>
      </c>
    </row>
    <row r="967" spans="1:6" ht="12" x14ac:dyDescent="0.2">
      <c r="A967" s="70">
        <v>51771</v>
      </c>
      <c r="B967" s="65" t="s">
        <v>1861</v>
      </c>
      <c r="C967" s="278" t="s">
        <v>1862</v>
      </c>
      <c r="D967" s="192">
        <v>0</v>
      </c>
      <c r="E967" s="194">
        <v>0</v>
      </c>
      <c r="F967" s="71" t="str">
        <f t="shared" si="169"/>
        <v>-</v>
      </c>
    </row>
    <row r="968" spans="1:6" ht="12" x14ac:dyDescent="0.2">
      <c r="A968" s="70">
        <v>51772</v>
      </c>
      <c r="B968" s="65" t="s">
        <v>1863</v>
      </c>
      <c r="C968" s="278" t="s">
        <v>1864</v>
      </c>
      <c r="D968" s="192">
        <v>0</v>
      </c>
      <c r="E968" s="194">
        <v>0</v>
      </c>
      <c r="F968" s="71" t="str">
        <f t="shared" si="169"/>
        <v>-</v>
      </c>
    </row>
    <row r="969" spans="1:6" ht="24" x14ac:dyDescent="0.2">
      <c r="A969" s="70">
        <v>54132</v>
      </c>
      <c r="B969" s="65" t="s">
        <v>1865</v>
      </c>
      <c r="C969" s="278" t="s">
        <v>1866</v>
      </c>
      <c r="D969" s="192">
        <v>0</v>
      </c>
      <c r="E969" s="194">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4">
        <v>0</v>
      </c>
      <c r="F974" s="71" t="str">
        <f t="shared" si="169"/>
        <v>-</v>
      </c>
    </row>
    <row r="975" spans="1:6" ht="24" x14ac:dyDescent="0.2">
      <c r="A975" s="70" t="s">
        <v>1877</v>
      </c>
      <c r="B975" s="65" t="s">
        <v>1878</v>
      </c>
      <c r="C975" s="278" t="s">
        <v>1877</v>
      </c>
      <c r="D975" s="192">
        <v>0</v>
      </c>
      <c r="E975" s="194">
        <v>0</v>
      </c>
      <c r="F975" s="71" t="str">
        <f t="shared" si="169"/>
        <v>-</v>
      </c>
    </row>
    <row r="976" spans="1:6" ht="24" x14ac:dyDescent="0.2">
      <c r="A976" s="70">
        <v>54232</v>
      </c>
      <c r="B976" s="182" t="s">
        <v>1879</v>
      </c>
      <c r="C976" s="278" t="s">
        <v>1880</v>
      </c>
      <c r="D976" s="192">
        <v>0</v>
      </c>
      <c r="E976" s="194">
        <v>0</v>
      </c>
      <c r="F976" s="71" t="str">
        <f t="shared" si="169"/>
        <v>-</v>
      </c>
    </row>
    <row r="977" spans="1:6" ht="24" x14ac:dyDescent="0.2">
      <c r="A977" s="70">
        <v>54242</v>
      </c>
      <c r="B977" s="65" t="s">
        <v>1881</v>
      </c>
      <c r="C977" s="278" t="s">
        <v>1882</v>
      </c>
      <c r="D977" s="192">
        <v>0</v>
      </c>
      <c r="E977" s="194">
        <v>0</v>
      </c>
      <c r="F977" s="71" t="str">
        <f t="shared" si="169"/>
        <v>-</v>
      </c>
    </row>
    <row r="978" spans="1:6" ht="24" x14ac:dyDescent="0.2">
      <c r="A978" s="70" t="s">
        <v>1883</v>
      </c>
      <c r="B978" s="65" t="s">
        <v>1884</v>
      </c>
      <c r="C978" s="278" t="s">
        <v>1883</v>
      </c>
      <c r="D978" s="192">
        <v>0</v>
      </c>
      <c r="E978" s="194">
        <v>0</v>
      </c>
      <c r="F978" s="71" t="str">
        <f t="shared" si="169"/>
        <v>-</v>
      </c>
    </row>
    <row r="979" spans="1:6" ht="24" x14ac:dyDescent="0.2">
      <c r="A979" s="70">
        <v>54312</v>
      </c>
      <c r="B979" s="182" t="s">
        <v>1885</v>
      </c>
      <c r="C979" s="278" t="s">
        <v>1886</v>
      </c>
      <c r="D979" s="192">
        <v>0</v>
      </c>
      <c r="E979" s="194">
        <v>0</v>
      </c>
      <c r="F979" s="71" t="str">
        <f t="shared" si="169"/>
        <v>-</v>
      </c>
    </row>
    <row r="980" spans="1:6" ht="24" x14ac:dyDescent="0.2">
      <c r="A980" s="70">
        <v>54431</v>
      </c>
      <c r="B980" s="65" t="s">
        <v>1887</v>
      </c>
      <c r="C980" s="278" t="s">
        <v>1888</v>
      </c>
      <c r="D980" s="192">
        <v>0</v>
      </c>
      <c r="E980" s="194">
        <v>0</v>
      </c>
      <c r="F980" s="71" t="str">
        <f t="shared" si="169"/>
        <v>-</v>
      </c>
    </row>
    <row r="981" spans="1:6" ht="24" x14ac:dyDescent="0.2">
      <c r="A981" s="70">
        <v>54432</v>
      </c>
      <c r="B981" s="65" t="s">
        <v>1889</v>
      </c>
      <c r="C981" s="278" t="s">
        <v>1890</v>
      </c>
      <c r="D981" s="192">
        <v>0</v>
      </c>
      <c r="E981" s="194">
        <v>0</v>
      </c>
      <c r="F981" s="71" t="str">
        <f t="shared" si="169"/>
        <v>-</v>
      </c>
    </row>
    <row r="982" spans="1:6" ht="24" x14ac:dyDescent="0.2">
      <c r="A982" s="70" t="s">
        <v>1891</v>
      </c>
      <c r="B982" s="65" t="s">
        <v>1892</v>
      </c>
      <c r="C982" s="278" t="s">
        <v>1891</v>
      </c>
      <c r="D982" s="192">
        <v>0</v>
      </c>
      <c r="E982" s="194">
        <v>0</v>
      </c>
      <c r="F982" s="71" t="str">
        <f t="shared" si="169"/>
        <v>-</v>
      </c>
    </row>
    <row r="983" spans="1:6" ht="24" x14ac:dyDescent="0.2">
      <c r="A983" s="70">
        <v>54442</v>
      </c>
      <c r="B983" s="65" t="s">
        <v>1893</v>
      </c>
      <c r="C983" s="278" t="s">
        <v>1894</v>
      </c>
      <c r="D983" s="192">
        <v>0</v>
      </c>
      <c r="E983" s="194">
        <v>0</v>
      </c>
      <c r="F983" s="71" t="str">
        <f t="shared" si="169"/>
        <v>-</v>
      </c>
    </row>
    <row r="984" spans="1:6" ht="24" x14ac:dyDescent="0.2">
      <c r="A984" s="70">
        <v>54452</v>
      </c>
      <c r="B984" s="65" t="s">
        <v>1895</v>
      </c>
      <c r="C984" s="278" t="s">
        <v>1896</v>
      </c>
      <c r="D984" s="192">
        <v>0</v>
      </c>
      <c r="E984" s="194">
        <v>0</v>
      </c>
      <c r="F984" s="71" t="str">
        <f t="shared" si="169"/>
        <v>-</v>
      </c>
    </row>
    <row r="985" spans="1:6" ht="24" x14ac:dyDescent="0.2">
      <c r="A985" s="70" t="s">
        <v>1897</v>
      </c>
      <c r="B985" s="65" t="s">
        <v>1898</v>
      </c>
      <c r="C985" s="278" t="s">
        <v>1897</v>
      </c>
      <c r="D985" s="192">
        <v>0</v>
      </c>
      <c r="E985" s="194">
        <v>0</v>
      </c>
      <c r="F985" s="71" t="str">
        <f t="shared" si="169"/>
        <v>-</v>
      </c>
    </row>
    <row r="986" spans="1:6" ht="24" x14ac:dyDescent="0.2">
      <c r="A986" s="70">
        <v>54461</v>
      </c>
      <c r="B986" s="65" t="s">
        <v>1899</v>
      </c>
      <c r="C986" s="278" t="s">
        <v>1900</v>
      </c>
      <c r="D986" s="192">
        <v>0</v>
      </c>
      <c r="E986" s="194">
        <v>0</v>
      </c>
      <c r="F986" s="71" t="str">
        <f t="shared" si="169"/>
        <v>-</v>
      </c>
    </row>
    <row r="987" spans="1:6" ht="24" x14ac:dyDescent="0.2">
      <c r="A987" s="70">
        <v>54462</v>
      </c>
      <c r="B987" s="65" t="s">
        <v>1901</v>
      </c>
      <c r="C987" s="278" t="s">
        <v>1902</v>
      </c>
      <c r="D987" s="192">
        <v>0</v>
      </c>
      <c r="E987" s="194">
        <v>0</v>
      </c>
      <c r="F987" s="71" t="str">
        <f t="shared" si="169"/>
        <v>-</v>
      </c>
    </row>
    <row r="988" spans="1:6" ht="12" x14ac:dyDescent="0.2">
      <c r="A988" s="70" t="s">
        <v>1903</v>
      </c>
      <c r="B988" s="65" t="s">
        <v>1904</v>
      </c>
      <c r="C988" s="278" t="s">
        <v>1903</v>
      </c>
      <c r="D988" s="192">
        <v>0</v>
      </c>
      <c r="E988" s="194">
        <v>0</v>
      </c>
      <c r="F988" s="71" t="str">
        <f t="shared" si="169"/>
        <v>-</v>
      </c>
    </row>
    <row r="989" spans="1:6" ht="24" x14ac:dyDescent="0.2">
      <c r="A989" s="70">
        <v>54472</v>
      </c>
      <c r="B989" s="182" t="s">
        <v>1905</v>
      </c>
      <c r="C989" s="278" t="s">
        <v>1906</v>
      </c>
      <c r="D989" s="192">
        <v>0</v>
      </c>
      <c r="E989" s="194">
        <v>0</v>
      </c>
      <c r="F989" s="71" t="str">
        <f t="shared" si="169"/>
        <v>-</v>
      </c>
    </row>
    <row r="990" spans="1:6" ht="24" x14ac:dyDescent="0.2">
      <c r="A990" s="70">
        <v>54482</v>
      </c>
      <c r="B990" s="182" t="s">
        <v>1907</v>
      </c>
      <c r="C990" s="278" t="s">
        <v>1908</v>
      </c>
      <c r="D990" s="192">
        <v>0</v>
      </c>
      <c r="E990" s="194">
        <v>0</v>
      </c>
      <c r="F990" s="71" t="str">
        <f t="shared" si="169"/>
        <v>-</v>
      </c>
    </row>
    <row r="991" spans="1:6" ht="24" x14ac:dyDescent="0.2">
      <c r="A991" s="70" t="s">
        <v>1909</v>
      </c>
      <c r="B991" s="182" t="s">
        <v>1910</v>
      </c>
      <c r="C991" s="278" t="s">
        <v>1909</v>
      </c>
      <c r="D991" s="192">
        <v>0</v>
      </c>
      <c r="E991" s="194">
        <v>0</v>
      </c>
      <c r="F991" s="71" t="str">
        <f t="shared" si="169"/>
        <v>-</v>
      </c>
    </row>
    <row r="992" spans="1:6" ht="24" x14ac:dyDescent="0.2">
      <c r="A992" s="70">
        <v>54532</v>
      </c>
      <c r="B992" s="65" t="s">
        <v>1911</v>
      </c>
      <c r="C992" s="278" t="s">
        <v>1912</v>
      </c>
      <c r="D992" s="192">
        <v>0</v>
      </c>
      <c r="E992" s="194">
        <v>0</v>
      </c>
      <c r="F992" s="71" t="str">
        <f t="shared" si="169"/>
        <v>-</v>
      </c>
    </row>
    <row r="993" spans="1:6" ht="12.75" customHeight="1" x14ac:dyDescent="0.2">
      <c r="A993" s="70">
        <v>54542</v>
      </c>
      <c r="B993" s="65" t="s">
        <v>1913</v>
      </c>
      <c r="C993" s="278" t="s">
        <v>1914</v>
      </c>
      <c r="D993" s="192">
        <v>0</v>
      </c>
      <c r="E993" s="194">
        <v>0</v>
      </c>
      <c r="F993" s="71" t="str">
        <f t="shared" si="169"/>
        <v>-</v>
      </c>
    </row>
    <row r="994" spans="1:6" ht="24" x14ac:dyDescent="0.2">
      <c r="A994" s="70">
        <v>54552</v>
      </c>
      <c r="B994" s="65" t="s">
        <v>1915</v>
      </c>
      <c r="C994" s="278" t="s">
        <v>1916</v>
      </c>
      <c r="D994" s="192">
        <v>0</v>
      </c>
      <c r="E994" s="194">
        <v>0</v>
      </c>
      <c r="F994" s="71" t="str">
        <f t="shared" si="169"/>
        <v>-</v>
      </c>
    </row>
    <row r="995" spans="1:6" ht="12.75" customHeight="1" x14ac:dyDescent="0.2">
      <c r="A995" s="70">
        <v>54711</v>
      </c>
      <c r="B995" s="65" t="s">
        <v>1917</v>
      </c>
      <c r="C995" s="278" t="s">
        <v>1918</v>
      </c>
      <c r="D995" s="192">
        <v>0</v>
      </c>
      <c r="E995" s="194">
        <v>0</v>
      </c>
      <c r="F995" s="71" t="str">
        <f t="shared" si="169"/>
        <v>-</v>
      </c>
    </row>
    <row r="996" spans="1:6" ht="12.75" customHeight="1" x14ac:dyDescent="0.2">
      <c r="A996" s="70">
        <v>54712</v>
      </c>
      <c r="B996" s="65" t="s">
        <v>1919</v>
      </c>
      <c r="C996" s="278" t="s">
        <v>1920</v>
      </c>
      <c r="D996" s="192">
        <v>0</v>
      </c>
      <c r="E996" s="194">
        <v>0</v>
      </c>
      <c r="F996" s="71" t="str">
        <f t="shared" si="169"/>
        <v>-</v>
      </c>
    </row>
    <row r="997" spans="1:6" ht="12.75" customHeight="1" x14ac:dyDescent="0.2">
      <c r="A997" s="70">
        <v>54721</v>
      </c>
      <c r="B997" s="65" t="s">
        <v>1921</v>
      </c>
      <c r="C997" s="278" t="s">
        <v>1922</v>
      </c>
      <c r="D997" s="192">
        <v>0</v>
      </c>
      <c r="E997" s="194">
        <v>0</v>
      </c>
      <c r="F997" s="71" t="str">
        <f t="shared" si="169"/>
        <v>-</v>
      </c>
    </row>
    <row r="998" spans="1:6" ht="12.75" customHeight="1" x14ac:dyDescent="0.2">
      <c r="A998" s="70">
        <v>54722</v>
      </c>
      <c r="B998" s="65" t="s">
        <v>1923</v>
      </c>
      <c r="C998" s="278" t="s">
        <v>1924</v>
      </c>
      <c r="D998" s="192">
        <v>0</v>
      </c>
      <c r="E998" s="194">
        <v>0</v>
      </c>
      <c r="F998" s="71" t="str">
        <f t="shared" si="169"/>
        <v>-</v>
      </c>
    </row>
    <row r="999" spans="1:6" ht="12.75" customHeight="1" x14ac:dyDescent="0.2">
      <c r="A999" s="70">
        <v>54731</v>
      </c>
      <c r="B999" s="65" t="s">
        <v>1925</v>
      </c>
      <c r="C999" s="278" t="s">
        <v>1926</v>
      </c>
      <c r="D999" s="192">
        <v>0</v>
      </c>
      <c r="E999" s="194">
        <v>0</v>
      </c>
      <c r="F999" s="71" t="str">
        <f t="shared" si="169"/>
        <v>-</v>
      </c>
    </row>
    <row r="1000" spans="1:6" ht="12.75" customHeight="1" x14ac:dyDescent="0.2">
      <c r="A1000" s="70">
        <v>54732</v>
      </c>
      <c r="B1000" s="65" t="s">
        <v>1927</v>
      </c>
      <c r="C1000" s="278" t="s">
        <v>1928</v>
      </c>
      <c r="D1000" s="192">
        <v>0</v>
      </c>
      <c r="E1000" s="194">
        <v>0</v>
      </c>
      <c r="F1000" s="71" t="str">
        <f t="shared" si="169"/>
        <v>-</v>
      </c>
    </row>
    <row r="1001" spans="1:6" ht="12.75" customHeight="1" x14ac:dyDescent="0.2">
      <c r="A1001" s="70">
        <v>54741</v>
      </c>
      <c r="B1001" s="65" t="s">
        <v>1929</v>
      </c>
      <c r="C1001" s="278" t="s">
        <v>1930</v>
      </c>
      <c r="D1001" s="192">
        <v>0</v>
      </c>
      <c r="E1001" s="194">
        <v>0</v>
      </c>
      <c r="F1001" s="71" t="str">
        <f t="shared" si="169"/>
        <v>-</v>
      </c>
    </row>
    <row r="1002" spans="1:6" ht="12.75" customHeight="1" x14ac:dyDescent="0.2">
      <c r="A1002" s="70">
        <v>54742</v>
      </c>
      <c r="B1002" s="65" t="s">
        <v>1931</v>
      </c>
      <c r="C1002" s="278" t="s">
        <v>1932</v>
      </c>
      <c r="D1002" s="192">
        <v>0</v>
      </c>
      <c r="E1002" s="194">
        <v>0</v>
      </c>
      <c r="F1002" s="71" t="str">
        <f t="shared" si="169"/>
        <v>-</v>
      </c>
    </row>
    <row r="1003" spans="1:6" ht="24" x14ac:dyDescent="0.2">
      <c r="A1003" s="70">
        <v>54751</v>
      </c>
      <c r="B1003" s="65" t="s">
        <v>1933</v>
      </c>
      <c r="C1003" s="278" t="s">
        <v>1934</v>
      </c>
      <c r="D1003" s="192">
        <v>0</v>
      </c>
      <c r="E1003" s="194">
        <v>0</v>
      </c>
      <c r="F1003" s="71" t="str">
        <f t="shared" si="169"/>
        <v>-</v>
      </c>
    </row>
    <row r="1004" spans="1:6" ht="24" x14ac:dyDescent="0.2">
      <c r="A1004" s="70">
        <v>54752</v>
      </c>
      <c r="B1004" s="65" t="s">
        <v>1935</v>
      </c>
      <c r="C1004" s="278" t="s">
        <v>1936</v>
      </c>
      <c r="D1004" s="192">
        <v>0</v>
      </c>
      <c r="E1004" s="194">
        <v>0</v>
      </c>
      <c r="F1004" s="71" t="str">
        <f t="shared" si="169"/>
        <v>-</v>
      </c>
    </row>
    <row r="1005" spans="1:6" ht="24" x14ac:dyDescent="0.2">
      <c r="A1005" s="70">
        <v>54761</v>
      </c>
      <c r="B1005" s="65" t="s">
        <v>1937</v>
      </c>
      <c r="C1005" s="278" t="s">
        <v>1938</v>
      </c>
      <c r="D1005" s="192">
        <v>0</v>
      </c>
      <c r="E1005" s="194">
        <v>0</v>
      </c>
      <c r="F1005" s="71" t="str">
        <f t="shared" si="169"/>
        <v>-</v>
      </c>
    </row>
    <row r="1006" spans="1:6" ht="24" x14ac:dyDescent="0.2">
      <c r="A1006" s="70">
        <v>54762</v>
      </c>
      <c r="B1006" s="65" t="s">
        <v>1939</v>
      </c>
      <c r="C1006" s="278" t="s">
        <v>1940</v>
      </c>
      <c r="D1006" s="192">
        <v>0</v>
      </c>
      <c r="E1006" s="194">
        <v>0</v>
      </c>
      <c r="F1006" s="71" t="str">
        <f t="shared" si="169"/>
        <v>-</v>
      </c>
    </row>
    <row r="1007" spans="1:6" ht="24" x14ac:dyDescent="0.2">
      <c r="A1007" s="70">
        <v>54771</v>
      </c>
      <c r="B1007" s="65" t="s">
        <v>1941</v>
      </c>
      <c r="C1007" s="278" t="s">
        <v>1942</v>
      </c>
      <c r="D1007" s="192">
        <v>0</v>
      </c>
      <c r="E1007" s="194">
        <v>0</v>
      </c>
      <c r="F1007" s="71" t="str">
        <f t="shared" ref="F1007:F1009" si="172">IF(D1007&lt;&gt;0,IF(E1007/D1007&gt;=100,"&gt;&gt;100",E1007/D1007*100),"-")</f>
        <v>-</v>
      </c>
    </row>
    <row r="1008" spans="1:6" ht="24" x14ac:dyDescent="0.2">
      <c r="A1008" s="70">
        <v>54772</v>
      </c>
      <c r="B1008" s="65" t="s">
        <v>1943</v>
      </c>
      <c r="C1008" s="278" t="s">
        <v>1944</v>
      </c>
      <c r="D1008" s="192">
        <v>0</v>
      </c>
      <c r="E1008" s="194">
        <v>0</v>
      </c>
      <c r="F1008" s="71" t="str">
        <f t="shared" si="172"/>
        <v>-</v>
      </c>
    </row>
    <row r="1009" spans="1:6" ht="24" x14ac:dyDescent="0.2">
      <c r="A1009" s="73">
        <v>55312</v>
      </c>
      <c r="B1009" s="65" t="s">
        <v>1945</v>
      </c>
      <c r="C1009" s="279" t="s">
        <v>1946</v>
      </c>
      <c r="D1009" s="193">
        <v>0</v>
      </c>
      <c r="E1009" s="194">
        <v>0</v>
      </c>
      <c r="F1009" s="75" t="str">
        <f t="shared" si="172"/>
        <v>-</v>
      </c>
    </row>
    <row r="1010" spans="1:6" ht="20.100000000000001" customHeight="1" x14ac:dyDescent="0.2">
      <c r="A1010" s="373" t="s">
        <v>1947</v>
      </c>
      <c r="B1010" s="374"/>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194">
        <v>0</v>
      </c>
      <c r="F1012" s="71" t="str">
        <f t="shared" ref="F1012:F1019" si="173">IF(D1012&lt;&gt;0,IF(E1012/D1012&gt;=100,"&gt;&gt;100",E1012/D1012*100),"-")</f>
        <v>-</v>
      </c>
    </row>
    <row r="1013" spans="1:6" ht="24" x14ac:dyDescent="0.2">
      <c r="A1013" s="70" t="s">
        <v>1954</v>
      </c>
      <c r="B1013" s="65" t="s">
        <v>1955</v>
      </c>
      <c r="C1013" s="278" t="s">
        <v>1954</v>
      </c>
      <c r="D1013" s="283">
        <v>0</v>
      </c>
      <c r="E1013" s="194">
        <v>0</v>
      </c>
      <c r="F1013" s="71" t="str">
        <f t="shared" si="173"/>
        <v>-</v>
      </c>
    </row>
    <row r="1014" spans="1:6" ht="24" x14ac:dyDescent="0.2">
      <c r="A1014" s="70" t="s">
        <v>1956</v>
      </c>
      <c r="B1014" s="65" t="s">
        <v>1957</v>
      </c>
      <c r="C1014" s="278" t="s">
        <v>1956</v>
      </c>
      <c r="D1014" s="283">
        <v>0</v>
      </c>
      <c r="E1014" s="194">
        <v>0</v>
      </c>
      <c r="F1014" s="71" t="str">
        <f t="shared" si="173"/>
        <v>-</v>
      </c>
    </row>
    <row r="1015" spans="1:6" ht="24" x14ac:dyDescent="0.2">
      <c r="A1015" s="70">
        <v>26454</v>
      </c>
      <c r="B1015" s="65" t="s">
        <v>1958</v>
      </c>
      <c r="C1015" s="278" t="s">
        <v>1959</v>
      </c>
      <c r="D1015" s="283">
        <v>0</v>
      </c>
      <c r="E1015" s="194">
        <v>0</v>
      </c>
      <c r="F1015" s="71" t="str">
        <f t="shared" si="173"/>
        <v>-</v>
      </c>
    </row>
    <row r="1016" spans="1:6" ht="12.75" customHeight="1" x14ac:dyDescent="0.2">
      <c r="A1016" s="70" t="s">
        <v>1960</v>
      </c>
      <c r="B1016" s="65" t="s">
        <v>1961</v>
      </c>
      <c r="C1016" s="278" t="s">
        <v>1960</v>
      </c>
      <c r="D1016" s="283">
        <v>0</v>
      </c>
      <c r="E1016" s="194">
        <v>0</v>
      </c>
      <c r="F1016" s="71" t="str">
        <f t="shared" si="173"/>
        <v>-</v>
      </c>
    </row>
    <row r="1017" spans="1:6" ht="36" x14ac:dyDescent="0.2">
      <c r="A1017" s="70" t="s">
        <v>1962</v>
      </c>
      <c r="B1017" s="65" t="s">
        <v>1963</v>
      </c>
      <c r="C1017" s="278" t="s">
        <v>1964</v>
      </c>
      <c r="D1017" s="283">
        <v>0</v>
      </c>
      <c r="E1017" s="194">
        <v>0</v>
      </c>
      <c r="F1017" s="71" t="str">
        <f t="shared" si="173"/>
        <v>-</v>
      </c>
    </row>
    <row r="1018" spans="1:6" ht="12.75" customHeight="1" x14ac:dyDescent="0.2">
      <c r="A1018" s="70" t="s">
        <v>1965</v>
      </c>
      <c r="B1018" s="65" t="s">
        <v>1966</v>
      </c>
      <c r="C1018" s="278" t="s">
        <v>1965</v>
      </c>
      <c r="D1018" s="283">
        <v>0</v>
      </c>
      <c r="E1018" s="194">
        <v>0</v>
      </c>
      <c r="F1018" s="71" t="str">
        <f t="shared" si="173"/>
        <v>-</v>
      </c>
    </row>
    <row r="1019" spans="1:6" ht="24" x14ac:dyDescent="0.2">
      <c r="A1019" s="73">
        <v>26534</v>
      </c>
      <c r="B1019" s="74" t="s">
        <v>1967</v>
      </c>
      <c r="C1019" s="279" t="s">
        <v>1968</v>
      </c>
      <c r="D1019" s="284">
        <v>0</v>
      </c>
      <c r="E1019" s="19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1"/>
      <c r="E1021" s="372"/>
      <c r="F1021" s="51"/>
    </row>
    <row r="1022" spans="1:6" ht="15" customHeight="1" x14ac:dyDescent="0.2">
      <c r="A1022" s="140"/>
      <c r="B1022" s="163"/>
      <c r="C1022" s="173"/>
      <c r="D1022" s="371"/>
      <c r="E1022" s="37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18:D22 D23:E23 D24:D28 D29:E29 D30:D35 D36:E36 D37:D38 D39:E39 D40:D42 D43:E44 D45:D48 D49:E50 D51:D52 D53:E53 D54:D57 D58:E58 D59:D60 D61:E61 D62:D63 D64:E64 D65:D67 D68:E69 D70 D71:E71 D72:D73 D74:E74 D75:D76 D77:E78 D79 D80:E80 D81 D82:E83 D84 D85:E85 D86:D90 D91:E91 D92:D97 D98:E98 D99:D105 D106:E107 D108:D111 D112:E112 D113:D116 D117:E117 D118:D119 D120:E120 D121:D124 D125:E129 D130:D133 D134:E137 D138:D139 D140:E141 D142:D151 D152:E155 D156:D158 D159:E160 D161 D162:E162 D163 D164:E175 D176 D177:E187 D188 D189:E189 D190:D193 D194:E194 D195 D196:E197 D198 D199:E199 D200 D201:E203 D204:D207 D208:E208 D209:D215 D216:E217 D218:D220 D221:E222 D223:D224 D225:E225 D226:D229 D230:E231 D232:D233 D234:E234 D235:D236 D237:E237 D238:D241 D242:E242 D243:D245 D246:E246 D247:D249 D250:E250 D251:D253 D254:E257 D258:D261 D262:E263 D264:D268 D269:E269 D270:D272 D273:E274 D275 D276:E276 D277 D278:E278 D279:D282 D283:E283 D284:D288 D289:E289 D290:D296 D297:E310 D311:D313 D314:E314 D315:D320 D321:E322 D323:D326 D327:E327 D328:D335 D336:E336 D337:D340 D341:E341 D342:D345 D346:E346 D347:D348 D349:E349 D350:D353 D354:E355 D356:D357 D358:E358 D359 D360:E362 D363:D365 D366:E366 D367:D368 D369:E369 D370:D372 D373:E374 D375:D378 D379:E380 D381:D387 D388:E388 D389:D392 D393:E393 D394:D397 D398:E398 D399:D400 D401:E401 D402:D405 D406:E407 D408:D409 D410:E410 D411 D412:E412 D413:D416 D417:E418 D419:D421 D422:E432 D433:D436 D437:E437 D438:D439 D440:E440 D441:D444 D445:E445 D446:D451 D452:E452 D453:D456 D457:E457 D458:D465 D466:E467 D468:D469 D470:E470 D471:D472 D473:E473 D474:D475 D476:E476 D477:D478 D479:E480 D481:D484 D485:E485 D486:D487 D488:E488 D489:D490 D491:E492 D493:D496 D497:E497 D498:D501 D502:E502 D503:D508 D509:E509 D510:D513 D514:E514 D515:D521 D522:E523 D524:D525 D526:E526 D527:D528 D529:E529 D530:D531 D532:E532 D533:D534 D535:E537 D538:D541 D542:E542 D543:D544 D545:E545 D546:D549 D550:E550 D551:D556 D557:E557 D558:D561 D562:E562 D563:D570 D571:E572 D573:D574 D575:E575 D576:D577 D578:E578 D579:D580 D581:E581 D582:D583 D584:E585 D586:D588 D589:E589 D590 D591:E591 D592:D593 D594:E594 D595:D596 D597:E598 D599:D602 D603:E603 D604:D606 D607:E607 D608 D609:E609 D610:D615 D616:E616 D617:D620 D621:E621 D622:D628 D629:E630 D631:D632 D633:E633 D634:D635 D636:E636 D637:D638 D639:E640 D641:D642 D643:E660 D661:D682 D683:E684 D685:D732 D733:E734 D735 D736:E736 D737 D738:E738 D739:D1009">
    <cfRule type="cellIs" dxfId="153" priority="133" operator="lessThan">
      <formula>-0.001</formula>
    </cfRule>
  </conditionalFormatting>
  <conditionalFormatting sqref="D6:E7">
    <cfRule type="cellIs" dxfId="152" priority="144" operator="lessThan">
      <formula>-0.001</formula>
    </cfRule>
  </conditionalFormatting>
  <conditionalFormatting sqref="D9:E16">
    <cfRule type="cellIs" dxfId="151" priority="132" operator="lessThan">
      <formula>-0.001</formula>
    </cfRule>
  </conditionalFormatting>
  <conditionalFormatting sqref="E18:E22">
    <cfRule type="cellIs" dxfId="150" priority="131" operator="lessThan">
      <formula>-0.001</formula>
    </cfRule>
  </conditionalFormatting>
  <conditionalFormatting sqref="E24:E28">
    <cfRule type="cellIs" dxfId="149" priority="130" operator="lessThan">
      <formula>-0.001</formula>
    </cfRule>
  </conditionalFormatting>
  <conditionalFormatting sqref="E30:E35">
    <cfRule type="cellIs" dxfId="148" priority="129" operator="lessThan">
      <formula>-0.001</formula>
    </cfRule>
  </conditionalFormatting>
  <conditionalFormatting sqref="E37:E38">
    <cfRule type="cellIs" dxfId="147" priority="128" operator="lessThan">
      <formula>-0.001</formula>
    </cfRule>
  </conditionalFormatting>
  <conditionalFormatting sqref="E40:E42">
    <cfRule type="cellIs" dxfId="146" priority="127" operator="lessThan">
      <formula>-0.001</formula>
    </cfRule>
  </conditionalFormatting>
  <conditionalFormatting sqref="E45:E48">
    <cfRule type="cellIs" dxfId="145" priority="126" operator="lessThan">
      <formula>-0.001</formula>
    </cfRule>
  </conditionalFormatting>
  <conditionalFormatting sqref="E51:E52">
    <cfRule type="cellIs" dxfId="144" priority="125" operator="lessThan">
      <formula>-0.001</formula>
    </cfRule>
  </conditionalFormatting>
  <conditionalFormatting sqref="E54:E57">
    <cfRule type="cellIs" dxfId="143" priority="124" operator="lessThan">
      <formula>-0.001</formula>
    </cfRule>
  </conditionalFormatting>
  <conditionalFormatting sqref="E59:E60">
    <cfRule type="cellIs" dxfId="142" priority="123" operator="lessThan">
      <formula>-0.001</formula>
    </cfRule>
  </conditionalFormatting>
  <conditionalFormatting sqref="E62:E63">
    <cfRule type="cellIs" dxfId="141" priority="122" operator="lessThan">
      <formula>-0.001</formula>
    </cfRule>
  </conditionalFormatting>
  <conditionalFormatting sqref="E65:E67">
    <cfRule type="cellIs" dxfId="140" priority="121" operator="lessThan">
      <formula>-0.001</formula>
    </cfRule>
  </conditionalFormatting>
  <conditionalFormatting sqref="E70">
    <cfRule type="cellIs" dxfId="139" priority="120" operator="lessThan">
      <formula>-0.001</formula>
    </cfRule>
  </conditionalFormatting>
  <conditionalFormatting sqref="E72:E73">
    <cfRule type="cellIs" dxfId="138" priority="119" operator="lessThan">
      <formula>-0.001</formula>
    </cfRule>
  </conditionalFormatting>
  <conditionalFormatting sqref="E75:E76">
    <cfRule type="cellIs" dxfId="137" priority="118" operator="lessThan">
      <formula>-0.001</formula>
    </cfRule>
  </conditionalFormatting>
  <conditionalFormatting sqref="E79">
    <cfRule type="cellIs" dxfId="136" priority="117" operator="lessThan">
      <formula>-0.001</formula>
    </cfRule>
  </conditionalFormatting>
  <conditionalFormatting sqref="E81">
    <cfRule type="cellIs" dxfId="135" priority="116" operator="lessThan">
      <formula>-0.001</formula>
    </cfRule>
  </conditionalFormatting>
  <conditionalFormatting sqref="E84">
    <cfRule type="cellIs" dxfId="134" priority="115" operator="lessThan">
      <formula>-0.001</formula>
    </cfRule>
  </conditionalFormatting>
  <conditionalFormatting sqref="E86:E90">
    <cfRule type="cellIs" dxfId="133" priority="114" operator="lessThan">
      <formula>-0.001</formula>
    </cfRule>
  </conditionalFormatting>
  <conditionalFormatting sqref="E92:E97">
    <cfRule type="cellIs" dxfId="132" priority="113" operator="lessThan">
      <formula>-0.001</formula>
    </cfRule>
  </conditionalFormatting>
  <conditionalFormatting sqref="E99:E105">
    <cfRule type="cellIs" dxfId="131" priority="112" operator="lessThan">
      <formula>-0.001</formula>
    </cfRule>
  </conditionalFormatting>
  <conditionalFormatting sqref="E108:E111">
    <cfRule type="cellIs" dxfId="130" priority="111" operator="lessThan">
      <formula>-0.001</formula>
    </cfRule>
  </conditionalFormatting>
  <conditionalFormatting sqref="E113:E116">
    <cfRule type="cellIs" dxfId="129" priority="110" operator="lessThan">
      <formula>-0.001</formula>
    </cfRule>
  </conditionalFormatting>
  <conditionalFormatting sqref="E118:E119">
    <cfRule type="cellIs" dxfId="128" priority="109" operator="lessThan">
      <formula>-0.001</formula>
    </cfRule>
  </conditionalFormatting>
  <conditionalFormatting sqref="E121:E124">
    <cfRule type="cellIs" dxfId="127" priority="108" operator="lessThan">
      <formula>-0.001</formula>
    </cfRule>
  </conditionalFormatting>
  <conditionalFormatting sqref="E130:E133">
    <cfRule type="cellIs" dxfId="126" priority="107" operator="lessThan">
      <formula>-0.001</formula>
    </cfRule>
  </conditionalFormatting>
  <conditionalFormatting sqref="E138:E139">
    <cfRule type="cellIs" dxfId="125" priority="106" operator="lessThan">
      <formula>-0.001</formula>
    </cfRule>
  </conditionalFormatting>
  <conditionalFormatting sqref="E142:E151">
    <cfRule type="cellIs" dxfId="124" priority="105" operator="lessThan">
      <formula>-0.001</formula>
    </cfRule>
  </conditionalFormatting>
  <conditionalFormatting sqref="E156:E158">
    <cfRule type="cellIs" dxfId="123" priority="104" operator="lessThan">
      <formula>-0.001</formula>
    </cfRule>
  </conditionalFormatting>
  <conditionalFormatting sqref="E161">
    <cfRule type="cellIs" dxfId="122" priority="103" operator="lessThan">
      <formula>-0.001</formula>
    </cfRule>
  </conditionalFormatting>
  <conditionalFormatting sqref="E163">
    <cfRule type="cellIs" dxfId="121" priority="102" operator="lessThan">
      <formula>-0.001</formula>
    </cfRule>
  </conditionalFormatting>
  <conditionalFormatting sqref="E176">
    <cfRule type="cellIs" dxfId="120" priority="101" operator="lessThan">
      <formula>-0.001</formula>
    </cfRule>
  </conditionalFormatting>
  <conditionalFormatting sqref="E188">
    <cfRule type="cellIs" dxfId="119" priority="100" operator="lessThan">
      <formula>-0.001</formula>
    </cfRule>
  </conditionalFormatting>
  <conditionalFormatting sqref="E190:E193">
    <cfRule type="cellIs" dxfId="118" priority="99" operator="lessThan">
      <formula>-0.001</formula>
    </cfRule>
  </conditionalFormatting>
  <conditionalFormatting sqref="E195">
    <cfRule type="cellIs" dxfId="117" priority="98" operator="lessThan">
      <formula>-0.001</formula>
    </cfRule>
  </conditionalFormatting>
  <conditionalFormatting sqref="E198">
    <cfRule type="cellIs" dxfId="116" priority="97" operator="lessThan">
      <formula>-0.001</formula>
    </cfRule>
  </conditionalFormatting>
  <conditionalFormatting sqref="E200">
    <cfRule type="cellIs" dxfId="115" priority="96" operator="lessThan">
      <formula>-0.001</formula>
    </cfRule>
  </conditionalFormatting>
  <conditionalFormatting sqref="E204:E207">
    <cfRule type="cellIs" dxfId="114" priority="95" operator="lessThan">
      <formula>-0.001</formula>
    </cfRule>
  </conditionalFormatting>
  <conditionalFormatting sqref="E209:E215">
    <cfRule type="cellIs" dxfId="113" priority="94" operator="lessThan">
      <formula>-0.001</formula>
    </cfRule>
  </conditionalFormatting>
  <conditionalFormatting sqref="E218:E220">
    <cfRule type="cellIs" dxfId="112" priority="93" operator="lessThan">
      <formula>-0.001</formula>
    </cfRule>
  </conditionalFormatting>
  <conditionalFormatting sqref="E223:E224">
    <cfRule type="cellIs" dxfId="111" priority="92" operator="lessThan">
      <formula>-0.001</formula>
    </cfRule>
  </conditionalFormatting>
  <conditionalFormatting sqref="E226:E229">
    <cfRule type="cellIs" dxfId="110" priority="91" operator="lessThan">
      <formula>-0.001</formula>
    </cfRule>
  </conditionalFormatting>
  <conditionalFormatting sqref="E232:E233">
    <cfRule type="cellIs" dxfId="109" priority="90" operator="lessThan">
      <formula>-0.001</formula>
    </cfRule>
  </conditionalFormatting>
  <conditionalFormatting sqref="E235:E236">
    <cfRule type="cellIs" dxfId="108" priority="89" operator="lessThan">
      <formula>-0.001</formula>
    </cfRule>
  </conditionalFormatting>
  <conditionalFormatting sqref="E238:E241">
    <cfRule type="cellIs" dxfId="107" priority="88" operator="lessThan">
      <formula>-0.001</formula>
    </cfRule>
  </conditionalFormatting>
  <conditionalFormatting sqref="E243:E245">
    <cfRule type="cellIs" dxfId="106" priority="87" operator="lessThan">
      <formula>-0.001</formula>
    </cfRule>
  </conditionalFormatting>
  <conditionalFormatting sqref="E247:E249">
    <cfRule type="cellIs" dxfId="105" priority="86" operator="lessThan">
      <formula>-0.001</formula>
    </cfRule>
  </conditionalFormatting>
  <conditionalFormatting sqref="E251:E253">
    <cfRule type="cellIs" dxfId="104" priority="85" operator="lessThan">
      <formula>-0.001</formula>
    </cfRule>
  </conditionalFormatting>
  <conditionalFormatting sqref="E258:E261">
    <cfRule type="cellIs" dxfId="103" priority="84" operator="lessThan">
      <formula>-0.001</formula>
    </cfRule>
  </conditionalFormatting>
  <conditionalFormatting sqref="E264:E268">
    <cfRule type="cellIs" dxfId="102" priority="83" operator="lessThan">
      <formula>-0.001</formula>
    </cfRule>
  </conditionalFormatting>
  <conditionalFormatting sqref="E270:E272">
    <cfRule type="cellIs" dxfId="101" priority="82" operator="lessThan">
      <formula>-0.001</formula>
    </cfRule>
  </conditionalFormatting>
  <conditionalFormatting sqref="E275">
    <cfRule type="cellIs" dxfId="100" priority="81" operator="lessThan">
      <formula>-0.001</formula>
    </cfRule>
  </conditionalFormatting>
  <conditionalFormatting sqref="E277">
    <cfRule type="cellIs" dxfId="99" priority="80" operator="lessThan">
      <formula>-0.001</formula>
    </cfRule>
  </conditionalFormatting>
  <conditionalFormatting sqref="E279:E282">
    <cfRule type="cellIs" dxfId="98" priority="79" operator="lessThan">
      <formula>-0.001</formula>
    </cfRule>
  </conditionalFormatting>
  <conditionalFormatting sqref="E284:E288">
    <cfRule type="cellIs" dxfId="97" priority="78" operator="lessThan">
      <formula>-0.001</formula>
    </cfRule>
  </conditionalFormatting>
  <conditionalFormatting sqref="E290:E296">
    <cfRule type="cellIs" dxfId="96" priority="77" operator="lessThan">
      <formula>-0.001</formula>
    </cfRule>
  </conditionalFormatting>
  <conditionalFormatting sqref="E311:E313">
    <cfRule type="cellIs" dxfId="95" priority="76" operator="lessThan">
      <formula>-0.001</formula>
    </cfRule>
  </conditionalFormatting>
  <conditionalFormatting sqref="E315:E320">
    <cfRule type="cellIs" dxfId="94" priority="75" operator="lessThan">
      <formula>-0.001</formula>
    </cfRule>
  </conditionalFormatting>
  <conditionalFormatting sqref="E323:E326">
    <cfRule type="cellIs" dxfId="93" priority="74" operator="lessThan">
      <formula>-0.001</formula>
    </cfRule>
  </conditionalFormatting>
  <conditionalFormatting sqref="E328:E335">
    <cfRule type="cellIs" dxfId="92" priority="73" operator="lessThan">
      <formula>-0.001</formula>
    </cfRule>
  </conditionalFormatting>
  <conditionalFormatting sqref="E337:E340">
    <cfRule type="cellIs" dxfId="91" priority="72" operator="lessThan">
      <formula>-0.001</formula>
    </cfRule>
  </conditionalFormatting>
  <conditionalFormatting sqref="E342:E345">
    <cfRule type="cellIs" dxfId="90" priority="71" operator="lessThan">
      <formula>-0.001</formula>
    </cfRule>
  </conditionalFormatting>
  <conditionalFormatting sqref="E347:E348">
    <cfRule type="cellIs" dxfId="89" priority="70" operator="lessThan">
      <formula>-0.001</formula>
    </cfRule>
  </conditionalFormatting>
  <conditionalFormatting sqref="E350:E353">
    <cfRule type="cellIs" dxfId="88" priority="69" operator="lessThan">
      <formula>-0.001</formula>
    </cfRule>
  </conditionalFormatting>
  <conditionalFormatting sqref="E356:E357">
    <cfRule type="cellIs" dxfId="87" priority="68" operator="lessThan">
      <formula>-0.001</formula>
    </cfRule>
  </conditionalFormatting>
  <conditionalFormatting sqref="E359">
    <cfRule type="cellIs" dxfId="86" priority="67" operator="lessThan">
      <formula>-0.001</formula>
    </cfRule>
  </conditionalFormatting>
  <conditionalFormatting sqref="E363:E365">
    <cfRule type="cellIs" dxfId="85" priority="66" operator="lessThan">
      <formula>-0.001</formula>
    </cfRule>
  </conditionalFormatting>
  <conditionalFormatting sqref="E367:E368">
    <cfRule type="cellIs" dxfId="84" priority="65" operator="lessThan">
      <formula>-0.001</formula>
    </cfRule>
  </conditionalFormatting>
  <conditionalFormatting sqref="E370:E372">
    <cfRule type="cellIs" dxfId="83" priority="64" operator="lessThan">
      <formula>-0.001</formula>
    </cfRule>
  </conditionalFormatting>
  <conditionalFormatting sqref="E375:E378">
    <cfRule type="cellIs" dxfId="82" priority="62" operator="lessThan">
      <formula>-0.001</formula>
    </cfRule>
  </conditionalFormatting>
  <conditionalFormatting sqref="E381:E387">
    <cfRule type="cellIs" dxfId="81" priority="61" operator="lessThan">
      <formula>-0.001</formula>
    </cfRule>
  </conditionalFormatting>
  <conditionalFormatting sqref="E389:E392">
    <cfRule type="cellIs" dxfId="80" priority="60" operator="lessThan">
      <formula>-0.001</formula>
    </cfRule>
  </conditionalFormatting>
  <conditionalFormatting sqref="E394:E397">
    <cfRule type="cellIs" dxfId="79" priority="59" operator="lessThan">
      <formula>-0.001</formula>
    </cfRule>
  </conditionalFormatting>
  <conditionalFormatting sqref="E399:E400">
    <cfRule type="cellIs" dxfId="78" priority="58" operator="lessThan">
      <formula>-0.001</formula>
    </cfRule>
  </conditionalFormatting>
  <conditionalFormatting sqref="E402:E405">
    <cfRule type="cellIs" dxfId="77" priority="57" operator="lessThan">
      <formula>-0.001</formula>
    </cfRule>
  </conditionalFormatting>
  <conditionalFormatting sqref="E408:E409">
    <cfRule type="cellIs" dxfId="76" priority="56" operator="lessThan">
      <formula>-0.001</formula>
    </cfRule>
  </conditionalFormatting>
  <conditionalFormatting sqref="E411">
    <cfRule type="cellIs" dxfId="75" priority="55" operator="lessThan">
      <formula>-0.001</formula>
    </cfRule>
  </conditionalFormatting>
  <conditionalFormatting sqref="E413:E416">
    <cfRule type="cellIs" dxfId="74" priority="54" operator="lessThan">
      <formula>-0.001</formula>
    </cfRule>
  </conditionalFormatting>
  <conditionalFormatting sqref="E419:E421">
    <cfRule type="cellIs" dxfId="73" priority="53" operator="lessThan">
      <formula>-0.001</formula>
    </cfRule>
  </conditionalFormatting>
  <conditionalFormatting sqref="E433:E436">
    <cfRule type="cellIs" dxfId="72" priority="52" operator="lessThan">
      <formula>-0.001</formula>
    </cfRule>
  </conditionalFormatting>
  <conditionalFormatting sqref="E438:E439">
    <cfRule type="cellIs" dxfId="71" priority="51" operator="lessThan">
      <formula>-0.001</formula>
    </cfRule>
  </conditionalFormatting>
  <conditionalFormatting sqref="E441:E444">
    <cfRule type="cellIs" dxfId="70" priority="50" operator="lessThan">
      <formula>-0.001</formula>
    </cfRule>
  </conditionalFormatting>
  <conditionalFormatting sqref="E446:E451">
    <cfRule type="cellIs" dxfId="69" priority="49" operator="lessThan">
      <formula>-0.001</formula>
    </cfRule>
  </conditionalFormatting>
  <conditionalFormatting sqref="E453:E456">
    <cfRule type="cellIs" dxfId="68" priority="48" operator="lessThan">
      <formula>-0.001</formula>
    </cfRule>
  </conditionalFormatting>
  <conditionalFormatting sqref="E458:E465">
    <cfRule type="cellIs" dxfId="67" priority="47" operator="lessThan">
      <formula>-0.001</formula>
    </cfRule>
  </conditionalFormatting>
  <conditionalFormatting sqref="E468:E469">
    <cfRule type="cellIs" dxfId="66" priority="46" operator="lessThan">
      <formula>-0.001</formula>
    </cfRule>
  </conditionalFormatting>
  <conditionalFormatting sqref="E471:E472">
    <cfRule type="cellIs" dxfId="65" priority="45" operator="lessThan">
      <formula>-0.001</formula>
    </cfRule>
  </conditionalFormatting>
  <conditionalFormatting sqref="E474:E475">
    <cfRule type="cellIs" dxfId="64" priority="44" operator="lessThan">
      <formula>-0.001</formula>
    </cfRule>
  </conditionalFormatting>
  <conditionalFormatting sqref="E477:E478">
    <cfRule type="cellIs" dxfId="63" priority="43" operator="lessThan">
      <formula>-0.001</formula>
    </cfRule>
  </conditionalFormatting>
  <conditionalFormatting sqref="E481:E484">
    <cfRule type="cellIs" dxfId="62" priority="42" operator="lessThan">
      <formula>-0.001</formula>
    </cfRule>
  </conditionalFormatting>
  <conditionalFormatting sqref="E486:E487">
    <cfRule type="cellIs" dxfId="61" priority="41" operator="lessThan">
      <formula>-0.001</formula>
    </cfRule>
  </conditionalFormatting>
  <conditionalFormatting sqref="E489:E490">
    <cfRule type="cellIs" dxfId="60" priority="40" operator="lessThan">
      <formula>-0.001</formula>
    </cfRule>
  </conditionalFormatting>
  <conditionalFormatting sqref="E493:E496">
    <cfRule type="cellIs" dxfId="59" priority="39" operator="lessThan">
      <formula>-0.001</formula>
    </cfRule>
  </conditionalFormatting>
  <conditionalFormatting sqref="E498:E501">
    <cfRule type="cellIs" dxfId="58" priority="38" operator="lessThan">
      <formula>-0.001</formula>
    </cfRule>
  </conditionalFormatting>
  <conditionalFormatting sqref="E503:E508">
    <cfRule type="cellIs" dxfId="57" priority="37" operator="lessThan">
      <formula>-0.001</formula>
    </cfRule>
  </conditionalFormatting>
  <conditionalFormatting sqref="E510:E513">
    <cfRule type="cellIs" dxfId="56" priority="36" operator="lessThan">
      <formula>-0.001</formula>
    </cfRule>
  </conditionalFormatting>
  <conditionalFormatting sqref="E515:E521">
    <cfRule type="cellIs" dxfId="55" priority="35" operator="lessThan">
      <formula>-0.001</formula>
    </cfRule>
  </conditionalFormatting>
  <conditionalFormatting sqref="E524:E525">
    <cfRule type="cellIs" dxfId="54" priority="34" operator="lessThan">
      <formula>-0.001</formula>
    </cfRule>
  </conditionalFormatting>
  <conditionalFormatting sqref="E527:E528">
    <cfRule type="cellIs" dxfId="53" priority="33" operator="lessThan">
      <formula>-0.001</formula>
    </cfRule>
  </conditionalFormatting>
  <conditionalFormatting sqref="E530:E531">
    <cfRule type="cellIs" dxfId="52" priority="32" operator="lessThan">
      <formula>-0.001</formula>
    </cfRule>
  </conditionalFormatting>
  <conditionalFormatting sqref="E533:E534">
    <cfRule type="cellIs" dxfId="51" priority="31" operator="lessThan">
      <formula>-0.001</formula>
    </cfRule>
  </conditionalFormatting>
  <conditionalFormatting sqref="E538:E541">
    <cfRule type="cellIs" dxfId="50" priority="30" operator="lessThan">
      <formula>-0.001</formula>
    </cfRule>
  </conditionalFormatting>
  <conditionalFormatting sqref="E543:E544">
    <cfRule type="cellIs" dxfId="49" priority="29" operator="lessThan">
      <formula>-0.001</formula>
    </cfRule>
  </conditionalFormatting>
  <conditionalFormatting sqref="E546:E549">
    <cfRule type="cellIs" dxfId="48" priority="28" operator="lessThan">
      <formula>-0.001</formula>
    </cfRule>
  </conditionalFormatting>
  <conditionalFormatting sqref="E551:E556">
    <cfRule type="cellIs" dxfId="47" priority="27" operator="lessThan">
      <formula>-0.001</formula>
    </cfRule>
  </conditionalFormatting>
  <conditionalFormatting sqref="E558:E561">
    <cfRule type="cellIs" dxfId="46" priority="26" operator="lessThan">
      <formula>-0.001</formula>
    </cfRule>
  </conditionalFormatting>
  <conditionalFormatting sqref="E563:E570">
    <cfRule type="cellIs" dxfId="45" priority="25" operator="lessThan">
      <formula>-0.001</formula>
    </cfRule>
  </conditionalFormatting>
  <conditionalFormatting sqref="E573:E574">
    <cfRule type="cellIs" dxfId="44" priority="24" operator="lessThan">
      <formula>-0.001</formula>
    </cfRule>
  </conditionalFormatting>
  <conditionalFormatting sqref="E576:E577">
    <cfRule type="cellIs" dxfId="43" priority="23" operator="lessThan">
      <formula>-0.001</formula>
    </cfRule>
  </conditionalFormatting>
  <conditionalFormatting sqref="E579:E580">
    <cfRule type="cellIs" dxfId="42" priority="22" operator="lessThan">
      <formula>-0.001</formula>
    </cfRule>
  </conditionalFormatting>
  <conditionalFormatting sqref="E582:E583">
    <cfRule type="cellIs" dxfId="41" priority="21" operator="lessThan">
      <formula>-0.001</formula>
    </cfRule>
  </conditionalFormatting>
  <conditionalFormatting sqref="E586:E588">
    <cfRule type="cellIs" dxfId="40" priority="20" operator="lessThan">
      <formula>-0.001</formula>
    </cfRule>
  </conditionalFormatting>
  <conditionalFormatting sqref="E590">
    <cfRule type="cellIs" dxfId="39" priority="19" operator="lessThan">
      <formula>-0.001</formula>
    </cfRule>
  </conditionalFormatting>
  <conditionalFormatting sqref="E592:E593">
    <cfRule type="cellIs" dxfId="38" priority="18" operator="lessThan">
      <formula>-0.001</formula>
    </cfRule>
  </conditionalFormatting>
  <conditionalFormatting sqref="E595:E596">
    <cfRule type="cellIs" dxfId="37" priority="17" operator="lessThan">
      <formula>-0.001</formula>
    </cfRule>
  </conditionalFormatting>
  <conditionalFormatting sqref="E599:E602">
    <cfRule type="cellIs" dxfId="36" priority="16" operator="lessThan">
      <formula>-0.001</formula>
    </cfRule>
  </conditionalFormatting>
  <conditionalFormatting sqref="E604:E606">
    <cfRule type="cellIs" dxfId="35" priority="15" operator="lessThan">
      <formula>-0.001</formula>
    </cfRule>
  </conditionalFormatting>
  <conditionalFormatting sqref="E608">
    <cfRule type="cellIs" dxfId="34" priority="14" operator="lessThan">
      <formula>-0.001</formula>
    </cfRule>
  </conditionalFormatting>
  <conditionalFormatting sqref="E610:E615">
    <cfRule type="cellIs" dxfId="33" priority="13" operator="lessThan">
      <formula>-0.001</formula>
    </cfRule>
  </conditionalFormatting>
  <conditionalFormatting sqref="E617:E620">
    <cfRule type="cellIs" dxfId="32" priority="12" operator="lessThan">
      <formula>-0.001</formula>
    </cfRule>
  </conditionalFormatting>
  <conditionalFormatting sqref="E622:E628">
    <cfRule type="cellIs" dxfId="31" priority="11" operator="lessThan">
      <formula>-0.001</formula>
    </cfRule>
  </conditionalFormatting>
  <conditionalFormatting sqref="E631:E632">
    <cfRule type="cellIs" dxfId="30" priority="10" operator="lessThan">
      <formula>-0.001</formula>
    </cfRule>
  </conditionalFormatting>
  <conditionalFormatting sqref="E634:E635">
    <cfRule type="cellIs" dxfId="29" priority="9" operator="lessThan">
      <formula>-0.001</formula>
    </cfRule>
  </conditionalFormatting>
  <conditionalFormatting sqref="E637:E638">
    <cfRule type="cellIs" dxfId="28" priority="8" operator="lessThan">
      <formula>-0.001</formula>
    </cfRule>
  </conditionalFormatting>
  <conditionalFormatting sqref="E641:E642">
    <cfRule type="cellIs" dxfId="27" priority="7" operator="lessThan">
      <formula>-0.001</formula>
    </cfRule>
  </conditionalFormatting>
  <conditionalFormatting sqref="E661:E682">
    <cfRule type="cellIs" dxfId="26" priority="6" operator="lessThan">
      <formula>-0.001</formula>
    </cfRule>
  </conditionalFormatting>
  <conditionalFormatting sqref="E685:E732">
    <cfRule type="cellIs" dxfId="25" priority="5" operator="lessThan">
      <formula>-0.001</formula>
    </cfRule>
  </conditionalFormatting>
  <conditionalFormatting sqref="E735">
    <cfRule type="cellIs" dxfId="24" priority="4" operator="lessThan">
      <formula>-0.001</formula>
    </cfRule>
  </conditionalFormatting>
  <conditionalFormatting sqref="E737">
    <cfRule type="cellIs" dxfId="23" priority="3" operator="lessThan">
      <formula>-0.001</formula>
    </cfRule>
  </conditionalFormatting>
  <conditionalFormatting sqref="E739:E1009">
    <cfRule type="cellIs" dxfId="22" priority="2" operator="lessThan">
      <formula>-0.001</formula>
    </cfRule>
  </conditionalFormatting>
  <conditionalFormatting sqref="E1012:E1019">
    <cfRule type="cellIs" dxfId="21"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9" t="s">
        <v>1979</v>
      </c>
      <c r="B2" s="380"/>
      <c r="C2" s="380"/>
      <c r="D2" s="380"/>
      <c r="E2" s="380"/>
      <c r="F2" s="38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2" t="s">
        <v>2133</v>
      </c>
      <c r="B5" s="38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7" t="s">
        <v>2432</v>
      </c>
      <c r="B174" s="37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1" t="s">
        <v>1253</v>
      </c>
      <c r="B298" s="37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4" t="s">
        <v>2833</v>
      </c>
      <c r="B2" s="385"/>
      <c r="C2" s="385"/>
      <c r="D2" s="385"/>
      <c r="E2" s="385"/>
      <c r="F2" s="385"/>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6"/>
      <c r="E143" s="38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8" t="s">
        <v>3085</v>
      </c>
      <c r="B2" s="389"/>
      <c r="C2" s="389"/>
      <c r="D2" s="389"/>
      <c r="E2" s="389"/>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0"/>
      <c r="E51" s="389"/>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B99" sqref="B9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1" t="s">
        <v>3155</v>
      </c>
      <c r="B2" s="389"/>
      <c r="C2" s="389"/>
      <c r="D2" s="389"/>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122710.82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835705.98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13809.12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817670.69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685133.7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131638.43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338.56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560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4226.17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839940.41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8668.0400000000009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826957.62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687854.99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138224.63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318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560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4314.75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118476.39000000001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5954.04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5954.04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112522.35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112522.35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1" t="s">
        <v>3155</v>
      </c>
      <c r="B1" s="389"/>
      <c r="C1" s="389"/>
      <c r="D1" s="389"/>
      <c r="E1" s="51" t="s">
        <v>3302</v>
      </c>
      <c r="F1" s="51"/>
      <c r="G1" s="51"/>
      <c r="H1" s="51"/>
      <c r="I1" s="51"/>
      <c r="J1" s="51"/>
      <c r="K1" s="51"/>
      <c r="L1" s="51"/>
      <c r="M1" s="51"/>
      <c r="N1" s="51"/>
      <c r="O1" s="51"/>
      <c r="P1" s="51"/>
    </row>
    <row r="2" spans="1:17" ht="37.5" customHeight="1" x14ac:dyDescent="0.2">
      <c r="A2" s="391" t="s">
        <v>3303</v>
      </c>
      <c r="B2" s="389"/>
      <c r="C2" s="389"/>
      <c r="D2" s="389"/>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13801</v>
      </c>
      <c r="P3" s="51"/>
    </row>
    <row r="4" spans="1:17" ht="19.5" customHeight="1" x14ac:dyDescent="0.2">
      <c r="A4" s="395" t="s">
        <v>3314</v>
      </c>
      <c r="B4" s="396"/>
      <c r="C4" s="397"/>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8" t="s">
        <v>1986</v>
      </c>
      <c r="B14" s="393"/>
      <c r="C14" s="394"/>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2" t="s">
        <v>3335</v>
      </c>
      <c r="B23" s="393"/>
      <c r="C23" s="394"/>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2" t="s">
        <v>1979</v>
      </c>
      <c r="B298" s="393"/>
      <c r="C298" s="394"/>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2" t="s">
        <v>1982</v>
      </c>
      <c r="B341" s="393"/>
      <c r="C341" s="394"/>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2" t="s">
        <v>1981</v>
      </c>
      <c r="B344" s="393"/>
      <c r="C344" s="394"/>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2" t="s">
        <v>3653</v>
      </c>
      <c r="B346" s="393"/>
      <c r="C346" s="394"/>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Kapustić</cp:lastModifiedBy>
  <cp:lastPrinted>2026-07-09T08:01:49Z</cp:lastPrinted>
  <dcterms:created xsi:type="dcterms:W3CDTF">2022-04-01T05:14:30Z</dcterms:created>
  <dcterms:modified xsi:type="dcterms:W3CDTF">2026-07-13T08:47:32Z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